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66925"/>
  <mc:AlternateContent xmlns:mc="http://schemas.openxmlformats.org/markup-compatibility/2006">
    <mc:Choice Requires="x15">
      <x15ac:absPath xmlns:x15ac="http://schemas.microsoft.com/office/spreadsheetml/2010/11/ac" url="https://loteriadbogota-my.sharepoint.com/personal/yeison_martinez_loteriadebogota_com1/Documents/Mapa de aseguramiento/2025/"/>
    </mc:Choice>
  </mc:AlternateContent>
  <xr:revisionPtr revIDLastSave="29" documentId="8_{F24A9651-1454-4873-BC4E-A8C832B05230}" xr6:coauthVersionLast="47" xr6:coauthVersionMax="47" xr10:uidLastSave="{9F3B076A-AD65-4E52-8908-E29487A55F8F}"/>
  <bookViews>
    <workbookView xWindow="-120" yWindow="-120" windowWidth="29040" windowHeight="15720" tabRatio="808" firstSheet="1" activeTab="2" xr2:uid="{E0740E2F-A0C4-4156-8574-9FAB609CB298}"/>
  </bookViews>
  <sheets>
    <sheet name="1._Instructivo" sheetId="13" r:id="rId1"/>
    <sheet name="2 Guia Politica " sheetId="1" r:id="rId2"/>
    <sheet name="3._Matriz_Líneas_Defensa  F" sheetId="17" r:id="rId3"/>
    <sheet name="Hoja3" sheetId="18" state="hidden" r:id="rId4"/>
    <sheet name="4._Escala_Calificación" sheetId="5" r:id="rId5"/>
  </sheets>
  <externalReferences>
    <externalReference r:id="rId6"/>
  </externalReferences>
  <definedNames>
    <definedName name="_xlnm._FilterDatabase" localSheetId="2" hidden="1">'3._Matriz_Líneas_Defensa  F'!$A$4:$AC$59</definedName>
    <definedName name="_xlnm._FilterDatabase" localSheetId="3" hidden="1">Hoja3!$B$1:$E$59</definedName>
    <definedName name="Cargos">[1]Formulas!$B$2:$B$18</definedName>
    <definedName name="Opciones">[1]Formulas!$A$2:$A$18</definedName>
    <definedName name="_xlnm.Print_Titles" localSheetId="2">'3._Matriz_Líneas_Defensa  F'!$1:$4</definedName>
    <definedName name="X">[1]Formulas!$B$13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6" i="17" l="1"/>
  <c r="Z5" i="17"/>
  <c r="Z59" i="17"/>
  <c r="Z58" i="17"/>
  <c r="Z57" i="17"/>
  <c r="Z56" i="17"/>
  <c r="Z53" i="17"/>
  <c r="Z52" i="17"/>
  <c r="Z34" i="17"/>
  <c r="Z33" i="17"/>
  <c r="Z32" i="17"/>
  <c r="Z28" i="17"/>
  <c r="Z27" i="17"/>
  <c r="Z26" i="17"/>
  <c r="Z25" i="17"/>
  <c r="Z19" i="17"/>
  <c r="Z18" i="17"/>
  <c r="Z17" i="17"/>
  <c r="Z16" i="17"/>
  <c r="Z15" i="17"/>
  <c r="Z14" i="17"/>
  <c r="Z13" i="17"/>
  <c r="Z10" i="17"/>
  <c r="Z9" i="17"/>
  <c r="Z8" i="17"/>
  <c r="AE2" i="17"/>
  <c r="A4" i="18" l="1"/>
  <c r="A5" i="18" s="1"/>
  <c r="A6" i="18" s="1"/>
  <c r="A7" i="18" s="1"/>
  <c r="A8" i="18" s="1"/>
  <c r="A9" i="18" s="1"/>
  <c r="A10" i="18" s="1"/>
  <c r="A11" i="18" s="1"/>
  <c r="A12" i="18" s="1"/>
  <c r="A13" i="18" s="1"/>
  <c r="A14" i="18" s="1"/>
  <c r="A15" i="18" s="1"/>
  <c r="A16" i="18" s="1"/>
  <c r="A17" i="18" s="1"/>
  <c r="A18" i="18" s="1"/>
  <c r="A19" i="18" s="1"/>
  <c r="A20" i="18" s="1"/>
  <c r="A21" i="18" s="1"/>
  <c r="A22" i="18" s="1"/>
  <c r="A23" i="18" s="1"/>
  <c r="A24" i="18" s="1"/>
  <c r="A25" i="18" s="1"/>
  <c r="A26" i="18" s="1"/>
  <c r="A27" i="18" s="1"/>
  <c r="A28" i="18" s="1"/>
  <c r="A29" i="18" s="1"/>
  <c r="A3" i="18"/>
  <c r="Z7" i="17" l="1"/>
  <c r="Z11" i="17"/>
  <c r="Z12" i="17"/>
  <c r="Z20" i="17"/>
  <c r="Z21" i="17"/>
  <c r="Z22" i="17"/>
  <c r="Z23" i="17"/>
  <c r="Z24" i="17"/>
  <c r="Z29" i="17"/>
  <c r="Z30" i="17"/>
  <c r="Z31" i="17"/>
  <c r="Z54" i="17"/>
  <c r="Z55" i="17"/>
  <c r="U59" i="17"/>
  <c r="U58" i="17"/>
  <c r="U57" i="17"/>
  <c r="U56" i="17"/>
  <c r="U53" i="17"/>
  <c r="U52" i="17"/>
  <c r="U46" i="17"/>
  <c r="U44" i="17"/>
  <c r="U38" i="17"/>
  <c r="U34" i="17"/>
  <c r="U33" i="17"/>
  <c r="U32" i="17"/>
  <c r="U28" i="17"/>
  <c r="U27" i="17"/>
  <c r="U26" i="17"/>
  <c r="U19" i="17"/>
  <c r="U18" i="17"/>
  <c r="U17" i="17"/>
  <c r="U16" i="17"/>
  <c r="U15" i="17"/>
  <c r="U14" i="17"/>
  <c r="U13" i="17"/>
  <c r="U10" i="17"/>
  <c r="U9" i="17"/>
  <c r="U8" i="17"/>
  <c r="U6" i="17"/>
  <c r="U5" i="17"/>
  <c r="B7" i="13" l="1"/>
  <c r="B8" i="13" s="1"/>
  <c r="B9" i="13" s="1"/>
  <c r="B10" i="13" s="1"/>
  <c r="B11" i="13" s="1"/>
  <c r="B12" i="13" s="1"/>
  <c r="B13" i="13" s="1"/>
  <c r="B14" i="13" s="1"/>
  <c r="B15" i="13" s="1"/>
  <c r="B16" i="13" s="1"/>
  <c r="B18" i="13"/>
  <c r="B19"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yeison martinez</author>
    <author>tc={CF893A6B-5FDA-41D9-A37D-3B4F0B43F1C0}</author>
  </authors>
  <commentList>
    <comment ref="P4" authorId="0" shapeId="0" xr:uid="{40AC7077-6286-400E-B310-2A8328D9BB48}">
      <text>
        <r>
          <rPr>
            <b/>
            <sz val="9"/>
            <color indexed="81"/>
            <rFont val="Tahoma"/>
            <family val="2"/>
          </rPr>
          <t xml:space="preserve">1. El objetivo y alcance de la función de aseguramiento no se encuentran documentados
2. Se cumple con el objetivo, pero no con el alcance
3. Se cumple con el objetivo y parcialmente con el alcance
4. Se cumple con el objetivo, y con el alcance, pero estos no se encuentran coherentemente relacionados
5. Se cumple con el objetivo y alcance documentado, y los dos se encuentran coherentemente relacionados
</t>
        </r>
      </text>
    </comment>
    <comment ref="Q4" authorId="0" shapeId="0" xr:uid="{93539E3E-413D-4195-B1D6-66BC88F3995F}">
      <text>
        <r>
          <rPr>
            <b/>
            <sz val="9"/>
            <color indexed="81"/>
            <rFont val="Tahoma"/>
            <family val="2"/>
          </rPr>
          <t xml:space="preserve">1 La función de aseguramiento no se encuentra documentada ni se desarrolla
2 La función de aseguramiento no se encuentra documentada en procedimientos, instructivos o guías, entre otros, pero se tiene evidencia de su desarrollo
3 La función de aseguramiento se encuentra documentada en procedimientos, instructivos o guías, entre otros, pero no se tiene evidencia de su desarrollo
4 La función de aseguramiento se desarrolla, pero no es coherente con lo documentado
5 La función de aseguramiento se encuentra documentada y se desarrolla acorde a lo documentado
</t>
        </r>
      </text>
    </comment>
    <comment ref="R4" authorId="0" shapeId="0" xr:uid="{F7137601-6D92-4725-9D83-2FDB20E65B09}">
      <text>
        <r>
          <rPr>
            <b/>
            <sz val="9"/>
            <color indexed="81"/>
            <rFont val="Tahoma"/>
            <family val="2"/>
          </rPr>
          <t xml:space="preserve">1 El equipo de trabajo realiza la totalidad de la función de aseguramiento, sin intervención del responsable de media y/o alta gerencia
2 El responsable de media y/o alta gerencia orienta inicialmente las actividades a realizar por equipo de trabajo como parte de la función de aseguramiento, pero no realiza el respectivo seguimiento a la ejecución de dichas actividades
3 El responsable de media y/o alta gerencia realiza seguimiento parcial a las actividades realizadas por el equipo de trabajo como parte de la función de aseguramiento
4 El responsable de media y/o alta gerencia designa de su equipo de trabajo una persona para el desarrollo de la función de aseguramiento
5 El responsable de media y/o alta gerencia desarrolla de manera continua y directa la función de aseguramiento y el seguimiento a la ejecución de las actividades programadas
</t>
        </r>
      </text>
    </comment>
    <comment ref="S4" authorId="0" shapeId="0" xr:uid="{9C114D13-AA30-45F2-8E37-39BAB207C86F}">
      <text>
        <r>
          <rPr>
            <sz val="9"/>
            <color indexed="81"/>
            <rFont val="Tahoma"/>
            <family val="2"/>
          </rPr>
          <t xml:space="preserve">1 No se comunican resultados ni alertas, y no se elabora informe consolidado del seguimiento realizado
</t>
        </r>
        <r>
          <rPr>
            <b/>
            <sz val="9"/>
            <color indexed="81"/>
            <rFont val="Tahoma"/>
            <family val="2"/>
          </rPr>
          <t>2</t>
        </r>
        <r>
          <rPr>
            <sz val="9"/>
            <color indexed="81"/>
            <rFont val="Tahoma"/>
            <family val="2"/>
          </rPr>
          <t xml:space="preserve"> Se comunican resultados y alertas parciales a la 1a línea, pero no a la Alta Dirección
</t>
        </r>
        <r>
          <rPr>
            <b/>
            <sz val="9"/>
            <color indexed="81"/>
            <rFont val="Tahoma"/>
            <family val="2"/>
          </rPr>
          <t xml:space="preserve">3 </t>
        </r>
        <r>
          <rPr>
            <sz val="9"/>
            <color indexed="81"/>
            <rFont val="Tahoma"/>
            <family val="2"/>
          </rPr>
          <t xml:space="preserve">Se comunican resultados y alertas parciales a la 1a línea y a la alta dirección, basadas en informes consolidados de seguimiento
</t>
        </r>
        <r>
          <rPr>
            <b/>
            <sz val="9"/>
            <color indexed="81"/>
            <rFont val="Tahoma"/>
            <family val="2"/>
          </rPr>
          <t xml:space="preserve">4 </t>
        </r>
        <r>
          <rPr>
            <sz val="9"/>
            <color indexed="81"/>
            <rFont val="Tahoma"/>
            <family val="2"/>
          </rPr>
          <t xml:space="preserve">Se comunican resultados y alertas a la 1a línea y parcialmente a la alta dirección, basadas en informes consolidados de seguimiento
</t>
        </r>
        <r>
          <rPr>
            <b/>
            <sz val="9"/>
            <color indexed="81"/>
            <rFont val="Tahoma"/>
            <family val="2"/>
          </rPr>
          <t xml:space="preserve">5 </t>
        </r>
        <r>
          <rPr>
            <sz val="9"/>
            <color indexed="81"/>
            <rFont val="Tahoma"/>
            <family val="2"/>
          </rPr>
          <t>Se comunican resultados y alertas a la 1a línea y a la alta dirección, basadas en el informe consolidado de seguimiento, y la información comunicada es consistente y completa</t>
        </r>
        <r>
          <rPr>
            <b/>
            <sz val="9"/>
            <color indexed="81"/>
            <rFont val="Tahoma"/>
            <family val="2"/>
          </rPr>
          <t xml:space="preserve">
</t>
        </r>
      </text>
    </comment>
    <comment ref="T4" authorId="0" shapeId="0" xr:uid="{8A4BC1EF-2D95-47E3-BD64-2AC4E880D0BB}">
      <text>
        <r>
          <rPr>
            <b/>
            <sz val="9"/>
            <color indexed="81"/>
            <rFont val="Tahoma"/>
            <family val="2"/>
          </rPr>
          <t>1</t>
        </r>
        <r>
          <rPr>
            <sz val="9"/>
            <color indexed="81"/>
            <rFont val="Tahoma"/>
            <family val="2"/>
          </rPr>
          <t xml:space="preserve"> No se elaboran acciones de mejora o medidas correctivas
</t>
        </r>
        <r>
          <rPr>
            <b/>
            <sz val="9"/>
            <color indexed="81"/>
            <rFont val="Tahoma"/>
            <family val="2"/>
          </rPr>
          <t xml:space="preserve">2 </t>
        </r>
        <r>
          <rPr>
            <sz val="9"/>
            <color indexed="81"/>
            <rFont val="Tahoma"/>
            <family val="2"/>
          </rPr>
          <t xml:space="preserve">Se realizan acciones de mejora o medidas correctivas, pero no son monitoreadas por la segunda línea de defensa
</t>
        </r>
        <r>
          <rPr>
            <b/>
            <sz val="9"/>
            <color indexed="81"/>
            <rFont val="Tahoma"/>
            <family val="2"/>
          </rPr>
          <t>3</t>
        </r>
        <r>
          <rPr>
            <sz val="9"/>
            <color indexed="81"/>
            <rFont val="Tahoma"/>
            <family val="2"/>
          </rPr>
          <t xml:space="preserve"> Se realizan acciones de mejora o medidas correctivas, y son monitoreadas por el equipo de trabajo que apoya a la segunda línea de defensa
</t>
        </r>
        <r>
          <rPr>
            <b/>
            <sz val="9"/>
            <color indexed="81"/>
            <rFont val="Tahoma"/>
            <family val="2"/>
          </rPr>
          <t xml:space="preserve">4 </t>
        </r>
        <r>
          <rPr>
            <sz val="9"/>
            <color indexed="81"/>
            <rFont val="Tahoma"/>
            <family val="2"/>
          </rPr>
          <t xml:space="preserve">Se realizan acciones de mejora o medidas correctivas, y son monitoreadas por el(la) responsable de segunda línea de defensa, pero no se complementan los informes de seguimiento ni se comunican los resultados
</t>
        </r>
        <r>
          <rPr>
            <b/>
            <sz val="9"/>
            <color indexed="81"/>
            <rFont val="Tahoma"/>
            <family val="2"/>
          </rPr>
          <t xml:space="preserve">5 </t>
        </r>
        <r>
          <rPr>
            <sz val="9"/>
            <color indexed="81"/>
            <rFont val="Tahoma"/>
            <family val="2"/>
          </rPr>
          <t>Se realizan acciones de mejora o medidas correctivas, y son monitoreadas por el(la) responsable de segunda línea de defensa, se complementan los informes de seguimiento y se comunican los resultados</t>
        </r>
        <r>
          <rPr>
            <b/>
            <sz val="9"/>
            <color indexed="81"/>
            <rFont val="Tahoma"/>
            <family val="2"/>
          </rPr>
          <t xml:space="preserve">
</t>
        </r>
      </text>
    </comment>
    <comment ref="P5" authorId="0" shapeId="0" xr:uid="{15309545-F84A-4CCE-A96A-D131FFED4BCB}">
      <text>
        <r>
          <rPr>
            <b/>
            <sz val="9"/>
            <color indexed="81"/>
            <rFont val="Tahoma"/>
            <family val="2"/>
          </rPr>
          <t xml:space="preserve">1. El objetivo y alcance de la función de aseguramiento no se encuentran documentados
2. Se cumple con el objetivo, pero no con el alcance
3. Se cumple con el objetivo y parcialmente con el alcance
4. Se cumple con el objetivo, y con el alcance, pero estos no se encuentran coherentemente relacionados
5. Se cumple con el objetivo y alcance documentado, y los dos se encuentran coherentemente relacionados
</t>
        </r>
      </text>
    </comment>
    <comment ref="Q5" authorId="0" shapeId="0" xr:uid="{AFC83125-7D1F-4282-B9B7-4436724C73AD}">
      <text>
        <r>
          <rPr>
            <b/>
            <sz val="9"/>
            <color indexed="81"/>
            <rFont val="Tahoma"/>
            <family val="2"/>
          </rPr>
          <t xml:space="preserve">1 La función de aseguramiento no se encuentra documentada ni se desarrolla
2 La función de aseguramiento no se encuentra documentada en procedimientos, instructivos o guías, entre otros, pero se tiene evidencia de su desarrollo
3 La función de aseguramiento se encuentra documentada en procedimientos, instructivos o guías, entre otros, pero no se tiene evidencia de su desarrollo
4 La función de aseguramiento se desarrolla, pero no es coherente con lo documentado
5 La función de aseguramiento se encuentra documentada y se desarrolla acorde a lo documentado
</t>
        </r>
      </text>
    </comment>
    <comment ref="R5" authorId="0" shapeId="0" xr:uid="{1D3AC225-54E1-4980-92A8-57E089CEF4B1}">
      <text>
        <r>
          <rPr>
            <b/>
            <sz val="9"/>
            <color indexed="81"/>
            <rFont val="Tahoma"/>
            <family val="2"/>
          </rPr>
          <t xml:space="preserve">1 El equipo de trabajo realiza la totalidad de la función de aseguramiento, sin intervención del responsable de media y/o alta gerencia
2 El responsable de media y/o alta gerencia orienta inicialmente las actividades a realizar por equipo de trabajo como parte de la función de aseguramiento, pero no realiza el respectivo seguimiento a la ejecución de dichas actividades
3 El responsable de media y/o alta gerencia realiza seguimiento parcial a las actividades realizadas por el equipo de trabajo como parte de la función de aseguramiento
4 El responsable de media y/o alta gerencia designa de su equipo de trabajo una persona para el desarrollo de la función de aseguramiento
5 El responsable de media y/o alta gerencia desarrolla de manera continua y directa la función de aseguramiento y el seguimiento a la ejecución de las actividades programadas
</t>
        </r>
      </text>
    </comment>
    <comment ref="S5" authorId="0" shapeId="0" xr:uid="{E26D8E6B-19B8-430D-B2E5-052F10AD9796}">
      <text>
        <r>
          <rPr>
            <sz val="9"/>
            <color indexed="81"/>
            <rFont val="Tahoma"/>
            <family val="2"/>
          </rPr>
          <t xml:space="preserve">1 No se comunican resultados ni alertas, y no se elabora informe consolidado del seguimiento realizado
</t>
        </r>
        <r>
          <rPr>
            <b/>
            <sz val="9"/>
            <color indexed="81"/>
            <rFont val="Tahoma"/>
            <family val="2"/>
          </rPr>
          <t>2</t>
        </r>
        <r>
          <rPr>
            <sz val="9"/>
            <color indexed="81"/>
            <rFont val="Tahoma"/>
            <family val="2"/>
          </rPr>
          <t xml:space="preserve"> Se comunican resultados y alertas parciales a la 1a línea, pero no a la Alta Dirección
</t>
        </r>
        <r>
          <rPr>
            <b/>
            <sz val="9"/>
            <color indexed="81"/>
            <rFont val="Tahoma"/>
            <family val="2"/>
          </rPr>
          <t xml:space="preserve">3 </t>
        </r>
        <r>
          <rPr>
            <sz val="9"/>
            <color indexed="81"/>
            <rFont val="Tahoma"/>
            <family val="2"/>
          </rPr>
          <t xml:space="preserve">Se comunican resultados y alertas parciales a la 1a línea y a la alta dirección, basadas en informes consolidados de seguimiento
</t>
        </r>
        <r>
          <rPr>
            <b/>
            <sz val="9"/>
            <color indexed="81"/>
            <rFont val="Tahoma"/>
            <family val="2"/>
          </rPr>
          <t xml:space="preserve">4 </t>
        </r>
        <r>
          <rPr>
            <sz val="9"/>
            <color indexed="81"/>
            <rFont val="Tahoma"/>
            <family val="2"/>
          </rPr>
          <t xml:space="preserve">Se comunican resultados y alertas a la 1a línea y parcialmente a la alta dirección, basadas en informes consolidados de seguimiento
</t>
        </r>
        <r>
          <rPr>
            <b/>
            <sz val="9"/>
            <color indexed="81"/>
            <rFont val="Tahoma"/>
            <family val="2"/>
          </rPr>
          <t xml:space="preserve">5 </t>
        </r>
        <r>
          <rPr>
            <sz val="9"/>
            <color indexed="81"/>
            <rFont val="Tahoma"/>
            <family val="2"/>
          </rPr>
          <t>Se comunican resultados y alertas a la 1a línea y a la alta dirección, basadas en el informe consolidado de seguimiento, y la información comunicada es consistente y completa</t>
        </r>
        <r>
          <rPr>
            <b/>
            <sz val="9"/>
            <color indexed="81"/>
            <rFont val="Tahoma"/>
            <family val="2"/>
          </rPr>
          <t xml:space="preserve">
</t>
        </r>
      </text>
    </comment>
    <comment ref="T5" authorId="0" shapeId="0" xr:uid="{391587AC-E504-4B3F-8AA0-0C276B6B2ED8}">
      <text>
        <r>
          <rPr>
            <b/>
            <sz val="9"/>
            <color indexed="81"/>
            <rFont val="Tahoma"/>
            <family val="2"/>
          </rPr>
          <t>1</t>
        </r>
        <r>
          <rPr>
            <sz val="9"/>
            <color indexed="81"/>
            <rFont val="Tahoma"/>
            <family val="2"/>
          </rPr>
          <t xml:space="preserve"> No se elaboran acciones de mejora o medidas correctivas
</t>
        </r>
        <r>
          <rPr>
            <b/>
            <sz val="9"/>
            <color indexed="81"/>
            <rFont val="Tahoma"/>
            <family val="2"/>
          </rPr>
          <t xml:space="preserve">2 </t>
        </r>
        <r>
          <rPr>
            <sz val="9"/>
            <color indexed="81"/>
            <rFont val="Tahoma"/>
            <family val="2"/>
          </rPr>
          <t xml:space="preserve">Se realizan acciones de mejora o medidas correctivas, pero no son monitoreadas por la segunda línea de defensa
</t>
        </r>
        <r>
          <rPr>
            <b/>
            <sz val="9"/>
            <color indexed="81"/>
            <rFont val="Tahoma"/>
            <family val="2"/>
          </rPr>
          <t>3</t>
        </r>
        <r>
          <rPr>
            <sz val="9"/>
            <color indexed="81"/>
            <rFont val="Tahoma"/>
            <family val="2"/>
          </rPr>
          <t xml:space="preserve"> Se realizan acciones de mejora o medidas correctivas, y son monitoreadas por el equipo de trabajo que apoya a la segunda línea de defensa
</t>
        </r>
        <r>
          <rPr>
            <b/>
            <sz val="9"/>
            <color indexed="81"/>
            <rFont val="Tahoma"/>
            <family val="2"/>
          </rPr>
          <t xml:space="preserve">4 </t>
        </r>
        <r>
          <rPr>
            <sz val="9"/>
            <color indexed="81"/>
            <rFont val="Tahoma"/>
            <family val="2"/>
          </rPr>
          <t xml:space="preserve">Se realizan acciones de mejora o medidas correctivas, y son monitoreadas por el(la) responsable de segunda línea de defensa, pero no se complementan los informes de seguimiento ni se comunican los resultados
</t>
        </r>
        <r>
          <rPr>
            <b/>
            <sz val="9"/>
            <color indexed="81"/>
            <rFont val="Tahoma"/>
            <family val="2"/>
          </rPr>
          <t xml:space="preserve">5 </t>
        </r>
        <r>
          <rPr>
            <sz val="9"/>
            <color indexed="81"/>
            <rFont val="Tahoma"/>
            <family val="2"/>
          </rPr>
          <t>Se realizan acciones de mejora o medidas correctivas, y son monitoreadas por el(la) responsable de segunda línea de defensa, se complementan los informes de seguimiento y se comunican los resultados</t>
        </r>
        <r>
          <rPr>
            <b/>
            <sz val="9"/>
            <color indexed="81"/>
            <rFont val="Tahoma"/>
            <family val="2"/>
          </rPr>
          <t xml:space="preserve">
</t>
        </r>
      </text>
    </comment>
    <comment ref="P6" authorId="0" shapeId="0" xr:uid="{AA1D3B94-49B1-47C6-B953-5F7E7F559B70}">
      <text>
        <r>
          <rPr>
            <b/>
            <sz val="9"/>
            <color indexed="81"/>
            <rFont val="Tahoma"/>
            <family val="2"/>
          </rPr>
          <t xml:space="preserve">1. El objetivo y alcance de la función de aseguramiento no se encuentran documentados
2. Se cumple con el objetivo, pero no con el alcance
3. Se cumple con el objetivo y parcialmente con el alcance
4. Se cumple con el objetivo, y con el alcance, pero estos no se encuentran coherentemente relacionados
5. Se cumple con el objetivo y alcance documentado, y los dos se encuentran coherentemente relacionados
</t>
        </r>
      </text>
    </comment>
    <comment ref="Q6" authorId="0" shapeId="0" xr:uid="{7E947F3E-9928-45E4-AF77-012A1DD0C6EA}">
      <text>
        <r>
          <rPr>
            <b/>
            <sz val="9"/>
            <color indexed="81"/>
            <rFont val="Tahoma"/>
            <family val="2"/>
          </rPr>
          <t xml:space="preserve">1 La función de aseguramiento no se encuentra documentada ni se desarrolla
2 La función de aseguramiento no se encuentra documentada en procedimientos, instructivos o guías, entre otros, pero se tiene evidencia de su desarrollo
3 La función de aseguramiento se encuentra documentada en procedimientos, instructivos o guías, entre otros, pero no se tiene evidencia de su desarrollo
4 La función de aseguramiento se desarrolla, pero no es coherente con lo documentado
5 La función de aseguramiento se encuentra documentada y se desarrolla acorde a lo documentado
</t>
        </r>
      </text>
    </comment>
    <comment ref="R6" authorId="0" shapeId="0" xr:uid="{85BABAA9-1937-4FCE-B8C6-9BC4241A6C47}">
      <text>
        <r>
          <rPr>
            <b/>
            <sz val="9"/>
            <color indexed="81"/>
            <rFont val="Tahoma"/>
            <family val="2"/>
          </rPr>
          <t xml:space="preserve">1 El equipo de trabajo realiza la totalidad de la función de aseguramiento, sin intervención del responsable de media y/o alta gerencia
2 El responsable de media y/o alta gerencia orienta inicialmente las actividades a realizar por equipo de trabajo como parte de la función de aseguramiento, pero no realiza el respectivo seguimiento a la ejecución de dichas actividades
3 El responsable de media y/o alta gerencia realiza seguimiento parcial a las actividades realizadas por el equipo de trabajo como parte de la función de aseguramiento
4 El responsable de media y/o alta gerencia designa de su equipo de trabajo una persona para el desarrollo de la función de aseguramiento
5 El responsable de media y/o alta gerencia desarrolla de manera continua y directa la función de aseguramiento y el seguimiento a la ejecución de las actividades programadas
</t>
        </r>
      </text>
    </comment>
    <comment ref="S6" authorId="0" shapeId="0" xr:uid="{BF466B57-CE97-4C13-99E9-EFFB40E0CC4F}">
      <text>
        <r>
          <rPr>
            <sz val="9"/>
            <color indexed="81"/>
            <rFont val="Tahoma"/>
            <family val="2"/>
          </rPr>
          <t xml:space="preserve">1 No se comunican resultados ni alertas, y no se elabora informe consolidado del seguimiento realizado
</t>
        </r>
        <r>
          <rPr>
            <b/>
            <sz val="9"/>
            <color indexed="81"/>
            <rFont val="Tahoma"/>
            <family val="2"/>
          </rPr>
          <t>2</t>
        </r>
        <r>
          <rPr>
            <sz val="9"/>
            <color indexed="81"/>
            <rFont val="Tahoma"/>
            <family val="2"/>
          </rPr>
          <t xml:space="preserve"> Se comunican resultados y alertas parciales a la 1a línea, pero no a la Alta Dirección
</t>
        </r>
        <r>
          <rPr>
            <b/>
            <sz val="9"/>
            <color indexed="81"/>
            <rFont val="Tahoma"/>
            <family val="2"/>
          </rPr>
          <t xml:space="preserve">3 </t>
        </r>
        <r>
          <rPr>
            <sz val="9"/>
            <color indexed="81"/>
            <rFont val="Tahoma"/>
            <family val="2"/>
          </rPr>
          <t xml:space="preserve">Se comunican resultados y alertas parciales a la 1a línea y a la alta dirección, basadas en informes consolidados de seguimiento
</t>
        </r>
        <r>
          <rPr>
            <b/>
            <sz val="9"/>
            <color indexed="81"/>
            <rFont val="Tahoma"/>
            <family val="2"/>
          </rPr>
          <t xml:space="preserve">4 </t>
        </r>
        <r>
          <rPr>
            <sz val="9"/>
            <color indexed="81"/>
            <rFont val="Tahoma"/>
            <family val="2"/>
          </rPr>
          <t xml:space="preserve">Se comunican resultados y alertas a la 1a línea y parcialmente a la alta dirección, basadas en informes consolidados de seguimiento
</t>
        </r>
        <r>
          <rPr>
            <b/>
            <sz val="9"/>
            <color indexed="81"/>
            <rFont val="Tahoma"/>
            <family val="2"/>
          </rPr>
          <t xml:space="preserve">5 </t>
        </r>
        <r>
          <rPr>
            <sz val="9"/>
            <color indexed="81"/>
            <rFont val="Tahoma"/>
            <family val="2"/>
          </rPr>
          <t>Se comunican resultados y alertas a la 1a línea y a la alta dirección, basadas en el informe consolidado de seguimiento, y la información comunicada es consistente y completa</t>
        </r>
        <r>
          <rPr>
            <b/>
            <sz val="9"/>
            <color indexed="81"/>
            <rFont val="Tahoma"/>
            <family val="2"/>
          </rPr>
          <t xml:space="preserve">
</t>
        </r>
      </text>
    </comment>
    <comment ref="T6" authorId="0" shapeId="0" xr:uid="{C444EDEC-258D-482F-BF0B-361C125721E5}">
      <text>
        <r>
          <rPr>
            <b/>
            <sz val="9"/>
            <color indexed="81"/>
            <rFont val="Tahoma"/>
            <family val="2"/>
          </rPr>
          <t>1</t>
        </r>
        <r>
          <rPr>
            <sz val="9"/>
            <color indexed="81"/>
            <rFont val="Tahoma"/>
            <family val="2"/>
          </rPr>
          <t xml:space="preserve"> No se elaboran acciones de mejora o medidas correctivas
</t>
        </r>
        <r>
          <rPr>
            <b/>
            <sz val="9"/>
            <color indexed="81"/>
            <rFont val="Tahoma"/>
            <family val="2"/>
          </rPr>
          <t xml:space="preserve">2 </t>
        </r>
        <r>
          <rPr>
            <sz val="9"/>
            <color indexed="81"/>
            <rFont val="Tahoma"/>
            <family val="2"/>
          </rPr>
          <t xml:space="preserve">Se realizan acciones de mejora o medidas correctivas, pero no son monitoreadas por la segunda línea de defensa
</t>
        </r>
        <r>
          <rPr>
            <b/>
            <sz val="9"/>
            <color indexed="81"/>
            <rFont val="Tahoma"/>
            <family val="2"/>
          </rPr>
          <t>3</t>
        </r>
        <r>
          <rPr>
            <sz val="9"/>
            <color indexed="81"/>
            <rFont val="Tahoma"/>
            <family val="2"/>
          </rPr>
          <t xml:space="preserve"> Se realizan acciones de mejora o medidas correctivas, y son monitoreadas por el equipo de trabajo que apoya a la segunda línea de defensa
</t>
        </r>
        <r>
          <rPr>
            <b/>
            <sz val="9"/>
            <color indexed="81"/>
            <rFont val="Tahoma"/>
            <family val="2"/>
          </rPr>
          <t xml:space="preserve">4 </t>
        </r>
        <r>
          <rPr>
            <sz val="9"/>
            <color indexed="81"/>
            <rFont val="Tahoma"/>
            <family val="2"/>
          </rPr>
          <t xml:space="preserve">Se realizan acciones de mejora o medidas correctivas, y son monitoreadas por el(la) responsable de segunda línea de defensa, pero no se complementan los informes de seguimiento ni se comunican los resultados
</t>
        </r>
        <r>
          <rPr>
            <b/>
            <sz val="9"/>
            <color indexed="81"/>
            <rFont val="Tahoma"/>
            <family val="2"/>
          </rPr>
          <t xml:space="preserve">5 </t>
        </r>
        <r>
          <rPr>
            <sz val="9"/>
            <color indexed="81"/>
            <rFont val="Tahoma"/>
            <family val="2"/>
          </rPr>
          <t>Se realizan acciones de mejora o medidas correctivas, y son monitoreadas por el(la) responsable de segunda línea de defensa, se complementan los informes de seguimiento y se comunican los resultados</t>
        </r>
        <r>
          <rPr>
            <b/>
            <sz val="9"/>
            <color indexed="81"/>
            <rFont val="Tahoma"/>
            <family val="2"/>
          </rPr>
          <t xml:space="preserve">
</t>
        </r>
      </text>
    </comment>
    <comment ref="P7" authorId="0" shapeId="0" xr:uid="{F628A407-B467-4F12-84F2-2A4B0B63807D}">
      <text>
        <r>
          <rPr>
            <b/>
            <sz val="9"/>
            <color indexed="81"/>
            <rFont val="Tahoma"/>
            <family val="2"/>
          </rPr>
          <t xml:space="preserve">1. El objetivo y alcance de la función de aseguramiento no se encuentran documentados
2. Se cumple con el objetivo, pero no con el alcance
3. Se cumple con el objetivo y parcialmente con el alcance
4. Se cumple con el objetivo, y con el alcance, pero estos no se encuentran coherentemente relacionados
5. Se cumple con el objetivo y alcance documentado, y los dos se encuentran coherentemente relacionados
</t>
        </r>
      </text>
    </comment>
    <comment ref="Q7" authorId="0" shapeId="0" xr:uid="{59D2F20B-0F62-4D7C-9A16-A70836D04E32}">
      <text>
        <r>
          <rPr>
            <b/>
            <sz val="9"/>
            <color indexed="81"/>
            <rFont val="Tahoma"/>
            <family val="2"/>
          </rPr>
          <t xml:space="preserve">1 La función de aseguramiento no se encuentra documentada ni se desarrolla
2 La función de aseguramiento no se encuentra documentada en procedimientos, instructivos o guías, entre otros, pero se tiene evidencia de su desarrollo
3 La función de aseguramiento se encuentra documentada en procedimientos, instructivos o guías, entre otros, pero no se tiene evidencia de su desarrollo
4 La función de aseguramiento se desarrolla, pero no es coherente con lo documentado
5 La función de aseguramiento se encuentra documentada y se desarrolla acorde a lo documentado
</t>
        </r>
      </text>
    </comment>
    <comment ref="R7" authorId="0" shapeId="0" xr:uid="{160BF8D7-CED2-4BD0-9BC8-62A402D2D175}">
      <text>
        <r>
          <rPr>
            <b/>
            <sz val="9"/>
            <color indexed="81"/>
            <rFont val="Tahoma"/>
            <family val="2"/>
          </rPr>
          <t xml:space="preserve">1 El equipo de trabajo realiza la totalidad de la función de aseguramiento, sin intervención del responsable de media y/o alta gerencia
2 El responsable de media y/o alta gerencia orienta inicialmente las actividades a realizar por equipo de trabajo como parte de la función de aseguramiento, pero no realiza el respectivo seguimiento a la ejecución de dichas actividades
3 El responsable de media y/o alta gerencia realiza seguimiento parcial a las actividades realizadas por el equipo de trabajo como parte de la función de aseguramiento
4 El responsable de media y/o alta gerencia designa de su equipo de trabajo una persona para el desarrollo de la función de aseguramiento
5 El responsable de media y/o alta gerencia desarrolla de manera continua y directa la función de aseguramiento y el seguimiento a la ejecución de las actividades programadas
</t>
        </r>
      </text>
    </comment>
    <comment ref="S7" authorId="0" shapeId="0" xr:uid="{73B0428A-9BAE-4C45-AB35-9E98B9073B8F}">
      <text>
        <r>
          <rPr>
            <sz val="9"/>
            <color indexed="81"/>
            <rFont val="Tahoma"/>
            <family val="2"/>
          </rPr>
          <t xml:space="preserve">1 No se comunican resultados ni alertas, y no se elabora informe consolidado del seguimiento realizado
</t>
        </r>
        <r>
          <rPr>
            <b/>
            <sz val="9"/>
            <color indexed="81"/>
            <rFont val="Tahoma"/>
            <family val="2"/>
          </rPr>
          <t>2</t>
        </r>
        <r>
          <rPr>
            <sz val="9"/>
            <color indexed="81"/>
            <rFont val="Tahoma"/>
            <family val="2"/>
          </rPr>
          <t xml:space="preserve"> Se comunican resultados y alertas parciales a la 1a línea, pero no a la Alta Dirección
</t>
        </r>
        <r>
          <rPr>
            <b/>
            <sz val="9"/>
            <color indexed="81"/>
            <rFont val="Tahoma"/>
            <family val="2"/>
          </rPr>
          <t xml:space="preserve">3 </t>
        </r>
        <r>
          <rPr>
            <sz val="9"/>
            <color indexed="81"/>
            <rFont val="Tahoma"/>
            <family val="2"/>
          </rPr>
          <t xml:space="preserve">Se comunican resultados y alertas parciales a la 1a línea y a la alta dirección, basadas en informes consolidados de seguimiento
</t>
        </r>
        <r>
          <rPr>
            <b/>
            <sz val="9"/>
            <color indexed="81"/>
            <rFont val="Tahoma"/>
            <family val="2"/>
          </rPr>
          <t xml:space="preserve">4 </t>
        </r>
        <r>
          <rPr>
            <sz val="9"/>
            <color indexed="81"/>
            <rFont val="Tahoma"/>
            <family val="2"/>
          </rPr>
          <t xml:space="preserve">Se comunican resultados y alertas a la 1a línea y parcialmente a la alta dirección, basadas en informes consolidados de seguimiento
</t>
        </r>
        <r>
          <rPr>
            <b/>
            <sz val="9"/>
            <color indexed="81"/>
            <rFont val="Tahoma"/>
            <family val="2"/>
          </rPr>
          <t xml:space="preserve">5 </t>
        </r>
        <r>
          <rPr>
            <sz val="9"/>
            <color indexed="81"/>
            <rFont val="Tahoma"/>
            <family val="2"/>
          </rPr>
          <t>Se comunican resultados y alertas a la 1a línea y a la alta dirección, basadas en el informe consolidado de seguimiento, y la información comunicada es consistente y completa</t>
        </r>
        <r>
          <rPr>
            <b/>
            <sz val="9"/>
            <color indexed="81"/>
            <rFont val="Tahoma"/>
            <family val="2"/>
          </rPr>
          <t xml:space="preserve">
</t>
        </r>
      </text>
    </comment>
    <comment ref="T7" authorId="0" shapeId="0" xr:uid="{95311532-78E3-4B92-ACD0-BB81F1C46504}">
      <text>
        <r>
          <rPr>
            <b/>
            <sz val="9"/>
            <color indexed="81"/>
            <rFont val="Tahoma"/>
            <family val="2"/>
          </rPr>
          <t>1</t>
        </r>
        <r>
          <rPr>
            <sz val="9"/>
            <color indexed="81"/>
            <rFont val="Tahoma"/>
            <family val="2"/>
          </rPr>
          <t xml:space="preserve"> No se elaboran acciones de mejora o medidas correctivas
</t>
        </r>
        <r>
          <rPr>
            <b/>
            <sz val="9"/>
            <color indexed="81"/>
            <rFont val="Tahoma"/>
            <family val="2"/>
          </rPr>
          <t xml:space="preserve">2 </t>
        </r>
        <r>
          <rPr>
            <sz val="9"/>
            <color indexed="81"/>
            <rFont val="Tahoma"/>
            <family val="2"/>
          </rPr>
          <t xml:space="preserve">Se realizan acciones de mejora o medidas correctivas, pero no son monitoreadas por la segunda línea de defensa
</t>
        </r>
        <r>
          <rPr>
            <b/>
            <sz val="9"/>
            <color indexed="81"/>
            <rFont val="Tahoma"/>
            <family val="2"/>
          </rPr>
          <t>3</t>
        </r>
        <r>
          <rPr>
            <sz val="9"/>
            <color indexed="81"/>
            <rFont val="Tahoma"/>
            <family val="2"/>
          </rPr>
          <t xml:space="preserve"> Se realizan acciones de mejora o medidas correctivas, y son monitoreadas por el equipo de trabajo que apoya a la segunda línea de defensa
</t>
        </r>
        <r>
          <rPr>
            <b/>
            <sz val="9"/>
            <color indexed="81"/>
            <rFont val="Tahoma"/>
            <family val="2"/>
          </rPr>
          <t xml:space="preserve">4 </t>
        </r>
        <r>
          <rPr>
            <sz val="9"/>
            <color indexed="81"/>
            <rFont val="Tahoma"/>
            <family val="2"/>
          </rPr>
          <t xml:space="preserve">Se realizan acciones de mejora o medidas correctivas, y son monitoreadas por el(la) responsable de segunda línea de defensa, pero no se complementan los informes de seguimiento ni se comunican los resultados
</t>
        </r>
        <r>
          <rPr>
            <b/>
            <sz val="9"/>
            <color indexed="81"/>
            <rFont val="Tahoma"/>
            <family val="2"/>
          </rPr>
          <t xml:space="preserve">5 </t>
        </r>
        <r>
          <rPr>
            <sz val="9"/>
            <color indexed="81"/>
            <rFont val="Tahoma"/>
            <family val="2"/>
          </rPr>
          <t>Se realizan acciones de mejora o medidas correctivas, y son monitoreadas por el(la) responsable de segunda línea de defensa, se complementan los informes de seguimiento y se comunican los resultados</t>
        </r>
        <r>
          <rPr>
            <b/>
            <sz val="9"/>
            <color indexed="81"/>
            <rFont val="Tahoma"/>
            <family val="2"/>
          </rPr>
          <t xml:space="preserve">
</t>
        </r>
      </text>
    </comment>
    <comment ref="P8" authorId="0" shapeId="0" xr:uid="{D15863D6-482D-4A24-BCC0-F57CDA36EEBB}">
      <text>
        <r>
          <rPr>
            <b/>
            <sz val="9"/>
            <color indexed="81"/>
            <rFont val="Tahoma"/>
            <family val="2"/>
          </rPr>
          <t xml:space="preserve">1. El objetivo y alcance de la función de aseguramiento no se encuentran documentados
2. Se cumple con el objetivo, pero no con el alcance
3. Se cumple con el objetivo y parcialmente con el alcance
4. Se cumple con el objetivo, y con el alcance, pero estos no se encuentran coherentemente relacionados
5. Se cumple con el objetivo y alcance documentado, y los dos se encuentran coherentemente relacionados
</t>
        </r>
      </text>
    </comment>
    <comment ref="Q8" authorId="0" shapeId="0" xr:uid="{6C68FE02-108A-4E05-BAD4-7777475E9BC6}">
      <text>
        <r>
          <rPr>
            <b/>
            <sz val="9"/>
            <color indexed="81"/>
            <rFont val="Tahoma"/>
            <family val="2"/>
          </rPr>
          <t xml:space="preserve">1 La función de aseguramiento no se encuentra documentada ni se desarrolla
2 La función de aseguramiento no se encuentra documentada en procedimientos, instructivos o guías, entre otros, pero se tiene evidencia de su desarrollo
3 La función de aseguramiento se encuentra documentada en procedimientos, instructivos o guías, entre otros, pero no se tiene evidencia de su desarrollo
4 La función de aseguramiento se desarrolla, pero no es coherente con lo documentado
5 La función de aseguramiento se encuentra documentada y se desarrolla acorde a lo documentado
</t>
        </r>
      </text>
    </comment>
    <comment ref="R8" authorId="0" shapeId="0" xr:uid="{0FFCF8D4-22F8-4E8D-8A92-5D696B37CEC4}">
      <text>
        <r>
          <rPr>
            <b/>
            <sz val="9"/>
            <color indexed="81"/>
            <rFont val="Tahoma"/>
            <family val="2"/>
          </rPr>
          <t xml:space="preserve">1 El equipo de trabajo realiza la totalidad de la función de aseguramiento, sin intervención del responsable de media y/o alta gerencia
2 El responsable de media y/o alta gerencia orienta inicialmente las actividades a realizar por equipo de trabajo como parte de la función de aseguramiento, pero no realiza el respectivo seguimiento a la ejecución de dichas actividades
3 El responsable de media y/o alta gerencia realiza seguimiento parcial a las actividades realizadas por el equipo de trabajo como parte de la función de aseguramiento
4 El responsable de media y/o alta gerencia designa de su equipo de trabajo una persona para el desarrollo de la función de aseguramiento
5 El responsable de media y/o alta gerencia desarrolla de manera continua y directa la función de aseguramiento y el seguimiento a la ejecución de las actividades programadas
</t>
        </r>
      </text>
    </comment>
    <comment ref="S8" authorId="0" shapeId="0" xr:uid="{B20A44D3-1D4B-4514-82F1-662C412C53B4}">
      <text>
        <r>
          <rPr>
            <sz val="9"/>
            <color indexed="81"/>
            <rFont val="Tahoma"/>
            <family val="2"/>
          </rPr>
          <t xml:space="preserve">1 No se comunican resultados ni alertas, y no se elabora informe consolidado del seguimiento realizado
</t>
        </r>
        <r>
          <rPr>
            <b/>
            <sz val="9"/>
            <color indexed="81"/>
            <rFont val="Tahoma"/>
            <family val="2"/>
          </rPr>
          <t>2</t>
        </r>
        <r>
          <rPr>
            <sz val="9"/>
            <color indexed="81"/>
            <rFont val="Tahoma"/>
            <family val="2"/>
          </rPr>
          <t xml:space="preserve"> Se comunican resultados y alertas parciales a la 1a línea, pero no a la Alta Dirección
</t>
        </r>
        <r>
          <rPr>
            <b/>
            <sz val="9"/>
            <color indexed="81"/>
            <rFont val="Tahoma"/>
            <family val="2"/>
          </rPr>
          <t xml:space="preserve">3 </t>
        </r>
        <r>
          <rPr>
            <sz val="9"/>
            <color indexed="81"/>
            <rFont val="Tahoma"/>
            <family val="2"/>
          </rPr>
          <t xml:space="preserve">Se comunican resultados y alertas parciales a la 1a línea y a la alta dirección, basadas en informes consolidados de seguimiento
</t>
        </r>
        <r>
          <rPr>
            <b/>
            <sz val="9"/>
            <color indexed="81"/>
            <rFont val="Tahoma"/>
            <family val="2"/>
          </rPr>
          <t xml:space="preserve">4 </t>
        </r>
        <r>
          <rPr>
            <sz val="9"/>
            <color indexed="81"/>
            <rFont val="Tahoma"/>
            <family val="2"/>
          </rPr>
          <t xml:space="preserve">Se comunican resultados y alertas a la 1a línea y parcialmente a la alta dirección, basadas en informes consolidados de seguimiento
</t>
        </r>
        <r>
          <rPr>
            <b/>
            <sz val="9"/>
            <color indexed="81"/>
            <rFont val="Tahoma"/>
            <family val="2"/>
          </rPr>
          <t xml:space="preserve">5 </t>
        </r>
        <r>
          <rPr>
            <sz val="9"/>
            <color indexed="81"/>
            <rFont val="Tahoma"/>
            <family val="2"/>
          </rPr>
          <t>Se comunican resultados y alertas a la 1a línea y a la alta dirección, basadas en el informe consolidado de seguimiento, y la información comunicada es consistente y completa</t>
        </r>
        <r>
          <rPr>
            <b/>
            <sz val="9"/>
            <color indexed="81"/>
            <rFont val="Tahoma"/>
            <family val="2"/>
          </rPr>
          <t xml:space="preserve">
</t>
        </r>
      </text>
    </comment>
    <comment ref="T8" authorId="0" shapeId="0" xr:uid="{3466CA0B-DF96-4D09-91CC-C9EBA95986C4}">
      <text>
        <r>
          <rPr>
            <b/>
            <sz val="9"/>
            <color indexed="81"/>
            <rFont val="Tahoma"/>
            <family val="2"/>
          </rPr>
          <t>1</t>
        </r>
        <r>
          <rPr>
            <sz val="9"/>
            <color indexed="81"/>
            <rFont val="Tahoma"/>
            <family val="2"/>
          </rPr>
          <t xml:space="preserve"> No se elaboran acciones de mejora o medidas correctivas
</t>
        </r>
        <r>
          <rPr>
            <b/>
            <sz val="9"/>
            <color indexed="81"/>
            <rFont val="Tahoma"/>
            <family val="2"/>
          </rPr>
          <t xml:space="preserve">2 </t>
        </r>
        <r>
          <rPr>
            <sz val="9"/>
            <color indexed="81"/>
            <rFont val="Tahoma"/>
            <family val="2"/>
          </rPr>
          <t xml:space="preserve">Se realizan acciones de mejora o medidas correctivas, pero no son monitoreadas por la segunda línea de defensa
</t>
        </r>
        <r>
          <rPr>
            <b/>
            <sz val="9"/>
            <color indexed="81"/>
            <rFont val="Tahoma"/>
            <family val="2"/>
          </rPr>
          <t>3</t>
        </r>
        <r>
          <rPr>
            <sz val="9"/>
            <color indexed="81"/>
            <rFont val="Tahoma"/>
            <family val="2"/>
          </rPr>
          <t xml:space="preserve"> Se realizan acciones de mejora o medidas correctivas, y son monitoreadas por el equipo de trabajo que apoya a la segunda línea de defensa
</t>
        </r>
        <r>
          <rPr>
            <b/>
            <sz val="9"/>
            <color indexed="81"/>
            <rFont val="Tahoma"/>
            <family val="2"/>
          </rPr>
          <t xml:space="preserve">4 </t>
        </r>
        <r>
          <rPr>
            <sz val="9"/>
            <color indexed="81"/>
            <rFont val="Tahoma"/>
            <family val="2"/>
          </rPr>
          <t xml:space="preserve">Se realizan acciones de mejora o medidas correctivas, y son monitoreadas por el(la) responsable de segunda línea de defensa, pero no se complementan los informes de seguimiento ni se comunican los resultados
</t>
        </r>
        <r>
          <rPr>
            <b/>
            <sz val="9"/>
            <color indexed="81"/>
            <rFont val="Tahoma"/>
            <family val="2"/>
          </rPr>
          <t xml:space="preserve">5 </t>
        </r>
        <r>
          <rPr>
            <sz val="9"/>
            <color indexed="81"/>
            <rFont val="Tahoma"/>
            <family val="2"/>
          </rPr>
          <t>Se realizan acciones de mejora o medidas correctivas, y son monitoreadas por el(la) responsable de segunda línea de defensa, se complementan los informes de seguimiento y se comunican los resultados</t>
        </r>
        <r>
          <rPr>
            <b/>
            <sz val="9"/>
            <color indexed="81"/>
            <rFont val="Tahoma"/>
            <family val="2"/>
          </rPr>
          <t xml:space="preserve">
</t>
        </r>
      </text>
    </comment>
    <comment ref="P9" authorId="0" shapeId="0" xr:uid="{E7F67082-0787-490E-AF26-7A0EEB29BA79}">
      <text>
        <r>
          <rPr>
            <b/>
            <sz val="9"/>
            <color indexed="81"/>
            <rFont val="Tahoma"/>
            <family val="2"/>
          </rPr>
          <t xml:space="preserve">1. El objetivo y alcance de la función de aseguramiento no se encuentran documentados
2. Se cumple con el objetivo, pero no con el alcance
3. Se cumple con el objetivo y parcialmente con el alcance
4. Se cumple con el objetivo, y con el alcance, pero estos no se encuentran coherentemente relacionados
5. Se cumple con el objetivo y alcance documentado, y los dos se encuentran coherentemente relacionados
</t>
        </r>
      </text>
    </comment>
    <comment ref="Q9" authorId="0" shapeId="0" xr:uid="{2086A630-DE7D-4EF0-9C7A-F1B51D6E61EF}">
      <text>
        <r>
          <rPr>
            <b/>
            <sz val="9"/>
            <color indexed="81"/>
            <rFont val="Tahoma"/>
            <family val="2"/>
          </rPr>
          <t xml:space="preserve">1 La función de aseguramiento no se encuentra documentada ni se desarrolla
2 La función de aseguramiento no se encuentra documentada en procedimientos, instructivos o guías, entre otros, pero se tiene evidencia de su desarrollo
3 La función de aseguramiento se encuentra documentada en procedimientos, instructivos o guías, entre otros, pero no se tiene evidencia de su desarrollo
4 La función de aseguramiento se desarrolla, pero no es coherente con lo documentado
5 La función de aseguramiento se encuentra documentada y se desarrolla acorde a lo documentado
</t>
        </r>
      </text>
    </comment>
    <comment ref="R9" authorId="0" shapeId="0" xr:uid="{0480A1D2-CA98-4C67-9ED7-4612ABD64CE4}">
      <text>
        <r>
          <rPr>
            <b/>
            <sz val="9"/>
            <color indexed="81"/>
            <rFont val="Tahoma"/>
            <family val="2"/>
          </rPr>
          <t xml:space="preserve">1 El equipo de trabajo realiza la totalidad de la función de aseguramiento, sin intervención del responsable de media y/o alta gerencia
2 El responsable de media y/o alta gerencia orienta inicialmente las actividades a realizar por equipo de trabajo como parte de la función de aseguramiento, pero no realiza el respectivo seguimiento a la ejecución de dichas actividades
3 El responsable de media y/o alta gerencia realiza seguimiento parcial a las actividades realizadas por el equipo de trabajo como parte de la función de aseguramiento
4 El responsable de media y/o alta gerencia designa de su equipo de trabajo una persona para el desarrollo de la función de aseguramiento
5 El responsable de media y/o alta gerencia desarrolla de manera continua y directa la función de aseguramiento y el seguimiento a la ejecución de las actividades programadas
</t>
        </r>
      </text>
    </comment>
    <comment ref="S9" authorId="0" shapeId="0" xr:uid="{35CF157B-FB12-4315-8120-2B4A9DB1F261}">
      <text>
        <r>
          <rPr>
            <sz val="9"/>
            <color indexed="81"/>
            <rFont val="Tahoma"/>
            <family val="2"/>
          </rPr>
          <t xml:space="preserve">1 No se comunican resultados ni alertas, y no se elabora informe consolidado del seguimiento realizado
</t>
        </r>
        <r>
          <rPr>
            <b/>
            <sz val="9"/>
            <color indexed="81"/>
            <rFont val="Tahoma"/>
            <family val="2"/>
          </rPr>
          <t>2</t>
        </r>
        <r>
          <rPr>
            <sz val="9"/>
            <color indexed="81"/>
            <rFont val="Tahoma"/>
            <family val="2"/>
          </rPr>
          <t xml:space="preserve"> Se comunican resultados y alertas parciales a la 1a línea, pero no a la Alta Dirección
</t>
        </r>
        <r>
          <rPr>
            <b/>
            <sz val="9"/>
            <color indexed="81"/>
            <rFont val="Tahoma"/>
            <family val="2"/>
          </rPr>
          <t xml:space="preserve">3 </t>
        </r>
        <r>
          <rPr>
            <sz val="9"/>
            <color indexed="81"/>
            <rFont val="Tahoma"/>
            <family val="2"/>
          </rPr>
          <t xml:space="preserve">Se comunican resultados y alertas parciales a la 1a línea y a la alta dirección, basadas en informes consolidados de seguimiento
</t>
        </r>
        <r>
          <rPr>
            <b/>
            <sz val="9"/>
            <color indexed="81"/>
            <rFont val="Tahoma"/>
            <family val="2"/>
          </rPr>
          <t xml:space="preserve">4 </t>
        </r>
        <r>
          <rPr>
            <sz val="9"/>
            <color indexed="81"/>
            <rFont val="Tahoma"/>
            <family val="2"/>
          </rPr>
          <t xml:space="preserve">Se comunican resultados y alertas a la 1a línea y parcialmente a la alta dirección, basadas en informes consolidados de seguimiento
</t>
        </r>
        <r>
          <rPr>
            <b/>
            <sz val="9"/>
            <color indexed="81"/>
            <rFont val="Tahoma"/>
            <family val="2"/>
          </rPr>
          <t xml:space="preserve">5 </t>
        </r>
        <r>
          <rPr>
            <sz val="9"/>
            <color indexed="81"/>
            <rFont val="Tahoma"/>
            <family val="2"/>
          </rPr>
          <t>Se comunican resultados y alertas a la 1a línea y a la alta dirección, basadas en el informe consolidado de seguimiento, y la información comunicada es consistente y completa</t>
        </r>
        <r>
          <rPr>
            <b/>
            <sz val="9"/>
            <color indexed="81"/>
            <rFont val="Tahoma"/>
            <family val="2"/>
          </rPr>
          <t xml:space="preserve">
</t>
        </r>
      </text>
    </comment>
    <comment ref="T9" authorId="0" shapeId="0" xr:uid="{CABCBAE7-670C-409B-831A-ED2740199A6C}">
      <text>
        <r>
          <rPr>
            <b/>
            <sz val="9"/>
            <color indexed="81"/>
            <rFont val="Tahoma"/>
            <family val="2"/>
          </rPr>
          <t>1</t>
        </r>
        <r>
          <rPr>
            <sz val="9"/>
            <color indexed="81"/>
            <rFont val="Tahoma"/>
            <family val="2"/>
          </rPr>
          <t xml:space="preserve"> No se elaboran acciones de mejora o medidas correctivas
</t>
        </r>
        <r>
          <rPr>
            <b/>
            <sz val="9"/>
            <color indexed="81"/>
            <rFont val="Tahoma"/>
            <family val="2"/>
          </rPr>
          <t xml:space="preserve">2 </t>
        </r>
        <r>
          <rPr>
            <sz val="9"/>
            <color indexed="81"/>
            <rFont val="Tahoma"/>
            <family val="2"/>
          </rPr>
          <t xml:space="preserve">Se realizan acciones de mejora o medidas correctivas, pero no son monitoreadas por la segunda línea de defensa
</t>
        </r>
        <r>
          <rPr>
            <b/>
            <sz val="9"/>
            <color indexed="81"/>
            <rFont val="Tahoma"/>
            <family val="2"/>
          </rPr>
          <t>3</t>
        </r>
        <r>
          <rPr>
            <sz val="9"/>
            <color indexed="81"/>
            <rFont val="Tahoma"/>
            <family val="2"/>
          </rPr>
          <t xml:space="preserve"> Se realizan acciones de mejora o medidas correctivas, y son monitoreadas por el equipo de trabajo que apoya a la segunda línea de defensa
</t>
        </r>
        <r>
          <rPr>
            <b/>
            <sz val="9"/>
            <color indexed="81"/>
            <rFont val="Tahoma"/>
            <family val="2"/>
          </rPr>
          <t xml:space="preserve">4 </t>
        </r>
        <r>
          <rPr>
            <sz val="9"/>
            <color indexed="81"/>
            <rFont val="Tahoma"/>
            <family val="2"/>
          </rPr>
          <t xml:space="preserve">Se realizan acciones de mejora o medidas correctivas, y son monitoreadas por el(la) responsable de segunda línea de defensa, pero no se complementan los informes de seguimiento ni se comunican los resultados
</t>
        </r>
        <r>
          <rPr>
            <b/>
            <sz val="9"/>
            <color indexed="81"/>
            <rFont val="Tahoma"/>
            <family val="2"/>
          </rPr>
          <t xml:space="preserve">5 </t>
        </r>
        <r>
          <rPr>
            <sz val="9"/>
            <color indexed="81"/>
            <rFont val="Tahoma"/>
            <family val="2"/>
          </rPr>
          <t>Se realizan acciones de mejora o medidas correctivas, y son monitoreadas por el(la) responsable de segunda línea de defensa, se complementan los informes de seguimiento y se comunican los resultados</t>
        </r>
        <r>
          <rPr>
            <b/>
            <sz val="9"/>
            <color indexed="81"/>
            <rFont val="Tahoma"/>
            <family val="2"/>
          </rPr>
          <t xml:space="preserve">
</t>
        </r>
      </text>
    </comment>
    <comment ref="P10" authorId="0" shapeId="0" xr:uid="{9586A3EA-CD68-4C96-985B-5F3E02048C2F}">
      <text>
        <r>
          <rPr>
            <b/>
            <sz val="9"/>
            <color indexed="81"/>
            <rFont val="Tahoma"/>
            <family val="2"/>
          </rPr>
          <t xml:space="preserve">1. El objetivo y alcance de la función de aseguramiento no se encuentran documentados
2. Se cumple con el objetivo, pero no con el alcance
3. Se cumple con el objetivo y parcialmente con el alcance
4. Se cumple con el objetivo, y con el alcance, pero estos no se encuentran coherentemente relacionados
5. Se cumple con el objetivo y alcance documentado, y los dos se encuentran coherentemente relacionados
</t>
        </r>
      </text>
    </comment>
    <comment ref="Q10" authorId="0" shapeId="0" xr:uid="{669E1C26-5D2A-46DA-A55C-C48F4E1F18C7}">
      <text>
        <r>
          <rPr>
            <b/>
            <sz val="9"/>
            <color indexed="81"/>
            <rFont val="Tahoma"/>
            <family val="2"/>
          </rPr>
          <t xml:space="preserve">1 La función de aseguramiento no se encuentra documentada ni se desarrolla
2 La función de aseguramiento no se encuentra documentada en procedimientos, instructivos o guías, entre otros, pero se tiene evidencia de su desarrollo
3 La función de aseguramiento se encuentra documentada en procedimientos, instructivos o guías, entre otros, pero no se tiene evidencia de su desarrollo
4 La función de aseguramiento se desarrolla, pero no es coherente con lo documentado
5 La función de aseguramiento se encuentra documentada y se desarrolla acorde a lo documentado
</t>
        </r>
      </text>
    </comment>
    <comment ref="R10" authorId="0" shapeId="0" xr:uid="{115D220F-4200-439F-A941-0F354BE3F8F9}">
      <text>
        <r>
          <rPr>
            <b/>
            <sz val="9"/>
            <color indexed="81"/>
            <rFont val="Tahoma"/>
            <family val="2"/>
          </rPr>
          <t xml:space="preserve">1 El equipo de trabajo realiza la totalidad de la función de aseguramiento, sin intervención del responsable de media y/o alta gerencia
2 El responsable de media y/o alta gerencia orienta inicialmente las actividades a realizar por equipo de trabajo como parte de la función de aseguramiento, pero no realiza el respectivo seguimiento a la ejecución de dichas actividades
3 El responsable de media y/o alta gerencia realiza seguimiento parcial a las actividades realizadas por el equipo de trabajo como parte de la función de aseguramiento
4 El responsable de media y/o alta gerencia designa de su equipo de trabajo una persona para el desarrollo de la función de aseguramiento
5 El responsable de media y/o alta gerencia desarrolla de manera continua y directa la función de aseguramiento y el seguimiento a la ejecución de las actividades programadas
</t>
        </r>
      </text>
    </comment>
    <comment ref="S10" authorId="0" shapeId="0" xr:uid="{0168BBB2-066A-4312-B939-7FDBA578A05F}">
      <text>
        <r>
          <rPr>
            <sz val="9"/>
            <color indexed="81"/>
            <rFont val="Tahoma"/>
            <family val="2"/>
          </rPr>
          <t xml:space="preserve">1 No se comunican resultados ni alertas, y no se elabora informe consolidado del seguimiento realizado
</t>
        </r>
        <r>
          <rPr>
            <b/>
            <sz val="9"/>
            <color indexed="81"/>
            <rFont val="Tahoma"/>
            <family val="2"/>
          </rPr>
          <t>2</t>
        </r>
        <r>
          <rPr>
            <sz val="9"/>
            <color indexed="81"/>
            <rFont val="Tahoma"/>
            <family val="2"/>
          </rPr>
          <t xml:space="preserve"> Se comunican resultados y alertas parciales a la 1a línea, pero no a la Alta Dirección
</t>
        </r>
        <r>
          <rPr>
            <b/>
            <sz val="9"/>
            <color indexed="81"/>
            <rFont val="Tahoma"/>
            <family val="2"/>
          </rPr>
          <t xml:space="preserve">3 </t>
        </r>
        <r>
          <rPr>
            <sz val="9"/>
            <color indexed="81"/>
            <rFont val="Tahoma"/>
            <family val="2"/>
          </rPr>
          <t xml:space="preserve">Se comunican resultados y alertas parciales a la 1a línea y a la alta dirección, basadas en informes consolidados de seguimiento
</t>
        </r>
        <r>
          <rPr>
            <b/>
            <sz val="9"/>
            <color indexed="81"/>
            <rFont val="Tahoma"/>
            <family val="2"/>
          </rPr>
          <t xml:space="preserve">4 </t>
        </r>
        <r>
          <rPr>
            <sz val="9"/>
            <color indexed="81"/>
            <rFont val="Tahoma"/>
            <family val="2"/>
          </rPr>
          <t xml:space="preserve">Se comunican resultados y alertas a la 1a línea y parcialmente a la alta dirección, basadas en informes consolidados de seguimiento
</t>
        </r>
        <r>
          <rPr>
            <b/>
            <sz val="9"/>
            <color indexed="81"/>
            <rFont val="Tahoma"/>
            <family val="2"/>
          </rPr>
          <t xml:space="preserve">5 </t>
        </r>
        <r>
          <rPr>
            <sz val="9"/>
            <color indexed="81"/>
            <rFont val="Tahoma"/>
            <family val="2"/>
          </rPr>
          <t>Se comunican resultados y alertas a la 1a línea y a la alta dirección, basadas en el informe consolidado de seguimiento, y la información comunicada es consistente y completa</t>
        </r>
        <r>
          <rPr>
            <b/>
            <sz val="9"/>
            <color indexed="81"/>
            <rFont val="Tahoma"/>
            <family val="2"/>
          </rPr>
          <t xml:space="preserve">
</t>
        </r>
      </text>
    </comment>
    <comment ref="T10" authorId="0" shapeId="0" xr:uid="{4835B82D-9FCA-4984-8E1C-F0183A684E1B}">
      <text>
        <r>
          <rPr>
            <b/>
            <sz val="9"/>
            <color indexed="81"/>
            <rFont val="Tahoma"/>
            <family val="2"/>
          </rPr>
          <t>1</t>
        </r>
        <r>
          <rPr>
            <sz val="9"/>
            <color indexed="81"/>
            <rFont val="Tahoma"/>
            <family val="2"/>
          </rPr>
          <t xml:space="preserve"> No se elaboran acciones de mejora o medidas correctivas
</t>
        </r>
        <r>
          <rPr>
            <b/>
            <sz val="9"/>
            <color indexed="81"/>
            <rFont val="Tahoma"/>
            <family val="2"/>
          </rPr>
          <t xml:space="preserve">2 </t>
        </r>
        <r>
          <rPr>
            <sz val="9"/>
            <color indexed="81"/>
            <rFont val="Tahoma"/>
            <family val="2"/>
          </rPr>
          <t xml:space="preserve">Se realizan acciones de mejora o medidas correctivas, pero no son monitoreadas por la segunda línea de defensa
</t>
        </r>
        <r>
          <rPr>
            <b/>
            <sz val="9"/>
            <color indexed="81"/>
            <rFont val="Tahoma"/>
            <family val="2"/>
          </rPr>
          <t>3</t>
        </r>
        <r>
          <rPr>
            <sz val="9"/>
            <color indexed="81"/>
            <rFont val="Tahoma"/>
            <family val="2"/>
          </rPr>
          <t xml:space="preserve"> Se realizan acciones de mejora o medidas correctivas, y son monitoreadas por el equipo de trabajo que apoya a la segunda línea de defensa
</t>
        </r>
        <r>
          <rPr>
            <b/>
            <sz val="9"/>
            <color indexed="81"/>
            <rFont val="Tahoma"/>
            <family val="2"/>
          </rPr>
          <t xml:space="preserve">4 </t>
        </r>
        <r>
          <rPr>
            <sz val="9"/>
            <color indexed="81"/>
            <rFont val="Tahoma"/>
            <family val="2"/>
          </rPr>
          <t xml:space="preserve">Se realizan acciones de mejora o medidas correctivas, y son monitoreadas por el(la) responsable de segunda línea de defensa, pero no se complementan los informes de seguimiento ni se comunican los resultados
</t>
        </r>
        <r>
          <rPr>
            <b/>
            <sz val="9"/>
            <color indexed="81"/>
            <rFont val="Tahoma"/>
            <family val="2"/>
          </rPr>
          <t xml:space="preserve">5 </t>
        </r>
        <r>
          <rPr>
            <sz val="9"/>
            <color indexed="81"/>
            <rFont val="Tahoma"/>
            <family val="2"/>
          </rPr>
          <t>Se realizan acciones de mejora o medidas correctivas, y son monitoreadas por el(la) responsable de segunda línea de defensa, se complementan los informes de seguimiento y se comunican los resultados</t>
        </r>
        <r>
          <rPr>
            <b/>
            <sz val="9"/>
            <color indexed="81"/>
            <rFont val="Tahoma"/>
            <family val="2"/>
          </rPr>
          <t xml:space="preserve">
</t>
        </r>
      </text>
    </comment>
    <comment ref="P11" authorId="0" shapeId="0" xr:uid="{70D75085-F42B-4C04-8FE3-7A7675437FA2}">
      <text>
        <r>
          <rPr>
            <b/>
            <sz val="9"/>
            <color indexed="81"/>
            <rFont val="Tahoma"/>
            <family val="2"/>
          </rPr>
          <t xml:space="preserve">1. El objetivo y alcance de la función de aseguramiento no se encuentran documentados
2. Se cumple con el objetivo, pero no con el alcance
3. Se cumple con el objetivo y parcialmente con el alcance
4. Se cumple con el objetivo, y con el alcance, pero estos no se encuentran coherentemente relacionados
5. Se cumple con el objetivo y alcance documentado, y los dos se encuentran coherentemente relacionados
</t>
        </r>
      </text>
    </comment>
    <comment ref="Q11" authorId="0" shapeId="0" xr:uid="{5AE76F69-3224-4878-9C95-C2D9B14383AD}">
      <text>
        <r>
          <rPr>
            <b/>
            <sz val="9"/>
            <color indexed="81"/>
            <rFont val="Tahoma"/>
            <family val="2"/>
          </rPr>
          <t xml:space="preserve">1 La función de aseguramiento no se encuentra documentada ni se desarrolla
2 La función de aseguramiento no se encuentra documentada en procedimientos, instructivos o guías, entre otros, pero se tiene evidencia de su desarrollo
3 La función de aseguramiento se encuentra documentada en procedimientos, instructivos o guías, entre otros, pero no se tiene evidencia de su desarrollo
4 La función de aseguramiento se desarrolla, pero no es coherente con lo documentado
5 La función de aseguramiento se encuentra documentada y se desarrolla acorde a lo documentado
</t>
        </r>
      </text>
    </comment>
    <comment ref="R11" authorId="0" shapeId="0" xr:uid="{399C6768-9981-41B5-AB36-AFAD9B848CC6}">
      <text>
        <r>
          <rPr>
            <b/>
            <sz val="9"/>
            <color indexed="81"/>
            <rFont val="Tahoma"/>
            <family val="2"/>
          </rPr>
          <t xml:space="preserve">1 El equipo de trabajo realiza la totalidad de la función de aseguramiento, sin intervención del responsable de media y/o alta gerencia
2 El responsable de media y/o alta gerencia orienta inicialmente las actividades a realizar por equipo de trabajo como parte de la función de aseguramiento, pero no realiza el respectivo seguimiento a la ejecución de dichas actividades
3 El responsable de media y/o alta gerencia realiza seguimiento parcial a las actividades realizadas por el equipo de trabajo como parte de la función de aseguramiento
4 El responsable de media y/o alta gerencia designa de su equipo de trabajo una persona para el desarrollo de la función de aseguramiento
5 El responsable de media y/o alta gerencia desarrolla de manera continua y directa la función de aseguramiento y el seguimiento a la ejecución de las actividades programadas
</t>
        </r>
      </text>
    </comment>
    <comment ref="S11" authorId="0" shapeId="0" xr:uid="{476F71A3-455E-4A3C-B524-FE89AB928ED8}">
      <text>
        <r>
          <rPr>
            <sz val="9"/>
            <color indexed="81"/>
            <rFont val="Tahoma"/>
            <family val="2"/>
          </rPr>
          <t xml:space="preserve">1 No se comunican resultados ni alertas, y no se elabora informe consolidado del seguimiento realizado
</t>
        </r>
        <r>
          <rPr>
            <b/>
            <sz val="9"/>
            <color indexed="81"/>
            <rFont val="Tahoma"/>
            <family val="2"/>
          </rPr>
          <t>2</t>
        </r>
        <r>
          <rPr>
            <sz val="9"/>
            <color indexed="81"/>
            <rFont val="Tahoma"/>
            <family val="2"/>
          </rPr>
          <t xml:space="preserve"> Se comunican resultados y alertas parciales a la 1a línea, pero no a la Alta Dirección
</t>
        </r>
        <r>
          <rPr>
            <b/>
            <sz val="9"/>
            <color indexed="81"/>
            <rFont val="Tahoma"/>
            <family val="2"/>
          </rPr>
          <t xml:space="preserve">3 </t>
        </r>
        <r>
          <rPr>
            <sz val="9"/>
            <color indexed="81"/>
            <rFont val="Tahoma"/>
            <family val="2"/>
          </rPr>
          <t xml:space="preserve">Se comunican resultados y alertas parciales a la 1a línea y a la alta dirección, basadas en informes consolidados de seguimiento
</t>
        </r>
        <r>
          <rPr>
            <b/>
            <sz val="9"/>
            <color indexed="81"/>
            <rFont val="Tahoma"/>
            <family val="2"/>
          </rPr>
          <t xml:space="preserve">4 </t>
        </r>
        <r>
          <rPr>
            <sz val="9"/>
            <color indexed="81"/>
            <rFont val="Tahoma"/>
            <family val="2"/>
          </rPr>
          <t xml:space="preserve">Se comunican resultados y alertas a la 1a línea y parcialmente a la alta dirección, basadas en informes consolidados de seguimiento
</t>
        </r>
        <r>
          <rPr>
            <b/>
            <sz val="9"/>
            <color indexed="81"/>
            <rFont val="Tahoma"/>
            <family val="2"/>
          </rPr>
          <t xml:space="preserve">5 </t>
        </r>
        <r>
          <rPr>
            <sz val="9"/>
            <color indexed="81"/>
            <rFont val="Tahoma"/>
            <family val="2"/>
          </rPr>
          <t>Se comunican resultados y alertas a la 1a línea y a la alta dirección, basadas en el informe consolidado de seguimiento, y la información comunicada es consistente y completa</t>
        </r>
        <r>
          <rPr>
            <b/>
            <sz val="9"/>
            <color indexed="81"/>
            <rFont val="Tahoma"/>
            <family val="2"/>
          </rPr>
          <t xml:space="preserve">
</t>
        </r>
      </text>
    </comment>
    <comment ref="T11" authorId="0" shapeId="0" xr:uid="{8A570B30-10DE-4860-821D-3B0F05CD5F4B}">
      <text>
        <r>
          <rPr>
            <b/>
            <sz val="9"/>
            <color indexed="81"/>
            <rFont val="Tahoma"/>
            <family val="2"/>
          </rPr>
          <t>1</t>
        </r>
        <r>
          <rPr>
            <sz val="9"/>
            <color indexed="81"/>
            <rFont val="Tahoma"/>
            <family val="2"/>
          </rPr>
          <t xml:space="preserve"> No se elaboran acciones de mejora o medidas correctivas
</t>
        </r>
        <r>
          <rPr>
            <b/>
            <sz val="9"/>
            <color indexed="81"/>
            <rFont val="Tahoma"/>
            <family val="2"/>
          </rPr>
          <t xml:space="preserve">2 </t>
        </r>
        <r>
          <rPr>
            <sz val="9"/>
            <color indexed="81"/>
            <rFont val="Tahoma"/>
            <family val="2"/>
          </rPr>
          <t xml:space="preserve">Se realizan acciones de mejora o medidas correctivas, pero no son monitoreadas por la segunda línea de defensa
</t>
        </r>
        <r>
          <rPr>
            <b/>
            <sz val="9"/>
            <color indexed="81"/>
            <rFont val="Tahoma"/>
            <family val="2"/>
          </rPr>
          <t>3</t>
        </r>
        <r>
          <rPr>
            <sz val="9"/>
            <color indexed="81"/>
            <rFont val="Tahoma"/>
            <family val="2"/>
          </rPr>
          <t xml:space="preserve"> Se realizan acciones de mejora o medidas correctivas, y son monitoreadas por el equipo de trabajo que apoya a la segunda línea de defensa
</t>
        </r>
        <r>
          <rPr>
            <b/>
            <sz val="9"/>
            <color indexed="81"/>
            <rFont val="Tahoma"/>
            <family val="2"/>
          </rPr>
          <t xml:space="preserve">4 </t>
        </r>
        <r>
          <rPr>
            <sz val="9"/>
            <color indexed="81"/>
            <rFont val="Tahoma"/>
            <family val="2"/>
          </rPr>
          <t xml:space="preserve">Se realizan acciones de mejora o medidas correctivas, y son monitoreadas por el(la) responsable de segunda línea de defensa, pero no se complementan los informes de seguimiento ni se comunican los resultados
</t>
        </r>
        <r>
          <rPr>
            <b/>
            <sz val="9"/>
            <color indexed="81"/>
            <rFont val="Tahoma"/>
            <family val="2"/>
          </rPr>
          <t xml:space="preserve">5 </t>
        </r>
        <r>
          <rPr>
            <sz val="9"/>
            <color indexed="81"/>
            <rFont val="Tahoma"/>
            <family val="2"/>
          </rPr>
          <t>Se realizan acciones de mejora o medidas correctivas, y son monitoreadas por el(la) responsable de segunda línea de defensa, se complementan los informes de seguimiento y se comunican los resultados</t>
        </r>
        <r>
          <rPr>
            <b/>
            <sz val="9"/>
            <color indexed="81"/>
            <rFont val="Tahoma"/>
            <family val="2"/>
          </rPr>
          <t xml:space="preserve">
</t>
        </r>
      </text>
    </comment>
    <comment ref="P12" authorId="0" shapeId="0" xr:uid="{3C6322DD-C235-424C-9D0D-3E7108139090}">
      <text>
        <r>
          <rPr>
            <b/>
            <sz val="9"/>
            <color indexed="81"/>
            <rFont val="Tahoma"/>
            <family val="2"/>
          </rPr>
          <t xml:space="preserve">1. El objetivo y alcance de la función de aseguramiento no se encuentran documentados
2. Se cumple con el objetivo, pero no con el alcance
3. Se cumple con el objetivo y parcialmente con el alcance
4. Se cumple con el objetivo, y con el alcance, pero estos no se encuentran coherentemente relacionados
5. Se cumple con el objetivo y alcance documentado, y los dos se encuentran coherentemente relacionados
</t>
        </r>
      </text>
    </comment>
    <comment ref="Q12" authorId="0" shapeId="0" xr:uid="{F503995D-BC97-4376-B3E9-8CB2EB272A98}">
      <text>
        <r>
          <rPr>
            <b/>
            <sz val="9"/>
            <color indexed="81"/>
            <rFont val="Tahoma"/>
            <family val="2"/>
          </rPr>
          <t xml:space="preserve">1 La función de aseguramiento no se encuentra documentada ni se desarrolla
2 La función de aseguramiento no se encuentra documentada en procedimientos, instructivos o guías, entre otros, pero se tiene evidencia de su desarrollo
3 La función de aseguramiento se encuentra documentada en procedimientos, instructivos o guías, entre otros, pero no se tiene evidencia de su desarrollo
4 La función de aseguramiento se desarrolla, pero no es coherente con lo documentado
5 La función de aseguramiento se encuentra documentada y se desarrolla acorde a lo documentado
</t>
        </r>
      </text>
    </comment>
    <comment ref="R12" authorId="0" shapeId="0" xr:uid="{7C8FFDBD-1550-4A18-9892-E85214D3D574}">
      <text>
        <r>
          <rPr>
            <b/>
            <sz val="9"/>
            <color indexed="81"/>
            <rFont val="Tahoma"/>
            <family val="2"/>
          </rPr>
          <t xml:space="preserve">1 El equipo de trabajo realiza la totalidad de la función de aseguramiento, sin intervención del responsable de media y/o alta gerencia
2 El responsable de media y/o alta gerencia orienta inicialmente las actividades a realizar por equipo de trabajo como parte de la función de aseguramiento, pero no realiza el respectivo seguimiento a la ejecución de dichas actividades
3 El responsable de media y/o alta gerencia realiza seguimiento parcial a las actividades realizadas por el equipo de trabajo como parte de la función de aseguramiento
4 El responsable de media y/o alta gerencia designa de su equipo de trabajo una persona para el desarrollo de la función de aseguramiento
5 El responsable de media y/o alta gerencia desarrolla de manera continua y directa la función de aseguramiento y el seguimiento a la ejecución de las actividades programadas
</t>
        </r>
      </text>
    </comment>
    <comment ref="S12" authorId="0" shapeId="0" xr:uid="{52B41446-9B55-47DB-8457-1894B1CAE3A3}">
      <text>
        <r>
          <rPr>
            <sz val="9"/>
            <color indexed="81"/>
            <rFont val="Tahoma"/>
            <family val="2"/>
          </rPr>
          <t xml:space="preserve">1 No se comunican resultados ni alertas, y no se elabora informe consolidado del seguimiento realizado
</t>
        </r>
        <r>
          <rPr>
            <b/>
            <sz val="9"/>
            <color indexed="81"/>
            <rFont val="Tahoma"/>
            <family val="2"/>
          </rPr>
          <t>2</t>
        </r>
        <r>
          <rPr>
            <sz val="9"/>
            <color indexed="81"/>
            <rFont val="Tahoma"/>
            <family val="2"/>
          </rPr>
          <t xml:space="preserve"> Se comunican resultados y alertas parciales a la 1a línea, pero no a la Alta Dirección
</t>
        </r>
        <r>
          <rPr>
            <b/>
            <sz val="9"/>
            <color indexed="81"/>
            <rFont val="Tahoma"/>
            <family val="2"/>
          </rPr>
          <t xml:space="preserve">3 </t>
        </r>
        <r>
          <rPr>
            <sz val="9"/>
            <color indexed="81"/>
            <rFont val="Tahoma"/>
            <family val="2"/>
          </rPr>
          <t xml:space="preserve">Se comunican resultados y alertas parciales a la 1a línea y a la alta dirección, basadas en informes consolidados de seguimiento
</t>
        </r>
        <r>
          <rPr>
            <b/>
            <sz val="9"/>
            <color indexed="81"/>
            <rFont val="Tahoma"/>
            <family val="2"/>
          </rPr>
          <t xml:space="preserve">4 </t>
        </r>
        <r>
          <rPr>
            <sz val="9"/>
            <color indexed="81"/>
            <rFont val="Tahoma"/>
            <family val="2"/>
          </rPr>
          <t xml:space="preserve">Se comunican resultados y alertas a la 1a línea y parcialmente a la alta dirección, basadas en informes consolidados de seguimiento
</t>
        </r>
        <r>
          <rPr>
            <b/>
            <sz val="9"/>
            <color indexed="81"/>
            <rFont val="Tahoma"/>
            <family val="2"/>
          </rPr>
          <t xml:space="preserve">5 </t>
        </r>
        <r>
          <rPr>
            <sz val="9"/>
            <color indexed="81"/>
            <rFont val="Tahoma"/>
            <family val="2"/>
          </rPr>
          <t>Se comunican resultados y alertas a la 1a línea y a la alta dirección, basadas en el informe consolidado de seguimiento, y la información comunicada es consistente y completa</t>
        </r>
        <r>
          <rPr>
            <b/>
            <sz val="9"/>
            <color indexed="81"/>
            <rFont val="Tahoma"/>
            <family val="2"/>
          </rPr>
          <t xml:space="preserve">
</t>
        </r>
      </text>
    </comment>
    <comment ref="T12" authorId="0" shapeId="0" xr:uid="{AB8A3E82-7B3C-4164-A5B1-8E239ED4BF0E}">
      <text>
        <r>
          <rPr>
            <b/>
            <sz val="9"/>
            <color indexed="81"/>
            <rFont val="Tahoma"/>
            <family val="2"/>
          </rPr>
          <t>1</t>
        </r>
        <r>
          <rPr>
            <sz val="9"/>
            <color indexed="81"/>
            <rFont val="Tahoma"/>
            <family val="2"/>
          </rPr>
          <t xml:space="preserve"> No se elaboran acciones de mejora o medidas correctivas
</t>
        </r>
        <r>
          <rPr>
            <b/>
            <sz val="9"/>
            <color indexed="81"/>
            <rFont val="Tahoma"/>
            <family val="2"/>
          </rPr>
          <t xml:space="preserve">2 </t>
        </r>
        <r>
          <rPr>
            <sz val="9"/>
            <color indexed="81"/>
            <rFont val="Tahoma"/>
            <family val="2"/>
          </rPr>
          <t xml:space="preserve">Se realizan acciones de mejora o medidas correctivas, pero no son monitoreadas por la segunda línea de defensa
</t>
        </r>
        <r>
          <rPr>
            <b/>
            <sz val="9"/>
            <color indexed="81"/>
            <rFont val="Tahoma"/>
            <family val="2"/>
          </rPr>
          <t>3</t>
        </r>
        <r>
          <rPr>
            <sz val="9"/>
            <color indexed="81"/>
            <rFont val="Tahoma"/>
            <family val="2"/>
          </rPr>
          <t xml:space="preserve"> Se realizan acciones de mejora o medidas correctivas, y son monitoreadas por el equipo de trabajo que apoya a la segunda línea de defensa
</t>
        </r>
        <r>
          <rPr>
            <b/>
            <sz val="9"/>
            <color indexed="81"/>
            <rFont val="Tahoma"/>
            <family val="2"/>
          </rPr>
          <t xml:space="preserve">4 </t>
        </r>
        <r>
          <rPr>
            <sz val="9"/>
            <color indexed="81"/>
            <rFont val="Tahoma"/>
            <family val="2"/>
          </rPr>
          <t xml:space="preserve">Se realizan acciones de mejora o medidas correctivas, y son monitoreadas por el(la) responsable de segunda línea de defensa, pero no se complementan los informes de seguimiento ni se comunican los resultados
</t>
        </r>
        <r>
          <rPr>
            <b/>
            <sz val="9"/>
            <color indexed="81"/>
            <rFont val="Tahoma"/>
            <family val="2"/>
          </rPr>
          <t xml:space="preserve">5 </t>
        </r>
        <r>
          <rPr>
            <sz val="9"/>
            <color indexed="81"/>
            <rFont val="Tahoma"/>
            <family val="2"/>
          </rPr>
          <t>Se realizan acciones de mejora o medidas correctivas, y son monitoreadas por el(la) responsable de segunda línea de defensa, se complementan los informes de seguimiento y se comunican los resultados</t>
        </r>
        <r>
          <rPr>
            <b/>
            <sz val="9"/>
            <color indexed="81"/>
            <rFont val="Tahoma"/>
            <family val="2"/>
          </rPr>
          <t xml:space="preserve">
</t>
        </r>
      </text>
    </comment>
    <comment ref="P13" authorId="0" shapeId="0" xr:uid="{A19D1A40-4FFF-4180-92B2-2296C78E63FA}">
      <text>
        <r>
          <rPr>
            <b/>
            <sz val="9"/>
            <color indexed="81"/>
            <rFont val="Tahoma"/>
            <family val="2"/>
          </rPr>
          <t xml:space="preserve">1. El objetivo y alcance de la función de aseguramiento no se encuentran documentados
2. Se cumple con el objetivo, pero no con el alcance
3. Se cumple con el objetivo y parcialmente con el alcance
4. Se cumple con el objetivo, y con el alcance, pero estos no se encuentran coherentemente relacionados
5. Se cumple con el objetivo y alcance documentado, y los dos se encuentran coherentemente relacionados
</t>
        </r>
      </text>
    </comment>
    <comment ref="Q13" authorId="0" shapeId="0" xr:uid="{05E1EB2B-E1C5-41AE-B202-576799492224}">
      <text>
        <r>
          <rPr>
            <b/>
            <sz val="9"/>
            <color indexed="81"/>
            <rFont val="Tahoma"/>
            <family val="2"/>
          </rPr>
          <t xml:space="preserve">1 La función de aseguramiento no se encuentra documentada ni se desarrolla
2 La función de aseguramiento no se encuentra documentada en procedimientos, instructivos o guías, entre otros, pero se tiene evidencia de su desarrollo
3 La función de aseguramiento se encuentra documentada en procedimientos, instructivos o guías, entre otros, pero no se tiene evidencia de su desarrollo
4 La función de aseguramiento se desarrolla, pero no es coherente con lo documentado
5 La función de aseguramiento se encuentra documentada y se desarrolla acorde a lo documentado
</t>
        </r>
      </text>
    </comment>
    <comment ref="R13" authorId="0" shapeId="0" xr:uid="{230E725C-476B-46D6-9EEF-2C2C1266F1D3}">
      <text>
        <r>
          <rPr>
            <b/>
            <sz val="9"/>
            <color indexed="81"/>
            <rFont val="Tahoma"/>
            <family val="2"/>
          </rPr>
          <t xml:space="preserve">1 El equipo de trabajo realiza la totalidad de la función de aseguramiento, sin intervención del responsable de media y/o alta gerencia
2 El responsable de media y/o alta gerencia orienta inicialmente las actividades a realizar por equipo de trabajo como parte de la función de aseguramiento, pero no realiza el respectivo seguimiento a la ejecución de dichas actividades
3 El responsable de media y/o alta gerencia realiza seguimiento parcial a las actividades realizadas por el equipo de trabajo como parte de la función de aseguramiento
4 El responsable de media y/o alta gerencia designa de su equipo de trabajo una persona para el desarrollo de la función de aseguramiento
5 El responsable de media y/o alta gerencia desarrolla de manera continua y directa la función de aseguramiento y el seguimiento a la ejecución de las actividades programadas
</t>
        </r>
      </text>
    </comment>
    <comment ref="S13" authorId="0" shapeId="0" xr:uid="{A7B84DF2-2FEF-4BAA-B26A-AD78F5493AA5}">
      <text>
        <r>
          <rPr>
            <sz val="9"/>
            <color indexed="81"/>
            <rFont val="Tahoma"/>
            <family val="2"/>
          </rPr>
          <t xml:space="preserve">1 No se comunican resultados ni alertas, y no se elabora informe consolidado del seguimiento realizado
</t>
        </r>
        <r>
          <rPr>
            <b/>
            <sz val="9"/>
            <color indexed="81"/>
            <rFont val="Tahoma"/>
            <family val="2"/>
          </rPr>
          <t>2</t>
        </r>
        <r>
          <rPr>
            <sz val="9"/>
            <color indexed="81"/>
            <rFont val="Tahoma"/>
            <family val="2"/>
          </rPr>
          <t xml:space="preserve"> Se comunican resultados y alertas parciales a la 1a línea, pero no a la Alta Dirección
</t>
        </r>
        <r>
          <rPr>
            <b/>
            <sz val="9"/>
            <color indexed="81"/>
            <rFont val="Tahoma"/>
            <family val="2"/>
          </rPr>
          <t xml:space="preserve">3 </t>
        </r>
        <r>
          <rPr>
            <sz val="9"/>
            <color indexed="81"/>
            <rFont val="Tahoma"/>
            <family val="2"/>
          </rPr>
          <t xml:space="preserve">Se comunican resultados y alertas parciales a la 1a línea y a la alta dirección, basadas en informes consolidados de seguimiento
</t>
        </r>
        <r>
          <rPr>
            <b/>
            <sz val="9"/>
            <color indexed="81"/>
            <rFont val="Tahoma"/>
            <family val="2"/>
          </rPr>
          <t xml:space="preserve">4 </t>
        </r>
        <r>
          <rPr>
            <sz val="9"/>
            <color indexed="81"/>
            <rFont val="Tahoma"/>
            <family val="2"/>
          </rPr>
          <t xml:space="preserve">Se comunican resultados y alertas a la 1a línea y parcialmente a la alta dirección, basadas en informes consolidados de seguimiento
</t>
        </r>
        <r>
          <rPr>
            <b/>
            <sz val="9"/>
            <color indexed="81"/>
            <rFont val="Tahoma"/>
            <family val="2"/>
          </rPr>
          <t xml:space="preserve">5 </t>
        </r>
        <r>
          <rPr>
            <sz val="9"/>
            <color indexed="81"/>
            <rFont val="Tahoma"/>
            <family val="2"/>
          </rPr>
          <t>Se comunican resultados y alertas a la 1a línea y a la alta dirección, basadas en el informe consolidado de seguimiento, y la información comunicada es consistente y completa</t>
        </r>
        <r>
          <rPr>
            <b/>
            <sz val="9"/>
            <color indexed="81"/>
            <rFont val="Tahoma"/>
            <family val="2"/>
          </rPr>
          <t xml:space="preserve">
</t>
        </r>
      </text>
    </comment>
    <comment ref="T13" authorId="0" shapeId="0" xr:uid="{2AB74B25-D76F-45E3-91A4-AEABAB481589}">
      <text>
        <r>
          <rPr>
            <b/>
            <sz val="9"/>
            <color indexed="81"/>
            <rFont val="Tahoma"/>
            <family val="2"/>
          </rPr>
          <t>1</t>
        </r>
        <r>
          <rPr>
            <sz val="9"/>
            <color indexed="81"/>
            <rFont val="Tahoma"/>
            <family val="2"/>
          </rPr>
          <t xml:space="preserve"> No se elaboran acciones de mejora o medidas correctivas
</t>
        </r>
        <r>
          <rPr>
            <b/>
            <sz val="9"/>
            <color indexed="81"/>
            <rFont val="Tahoma"/>
            <family val="2"/>
          </rPr>
          <t xml:space="preserve">2 </t>
        </r>
        <r>
          <rPr>
            <sz val="9"/>
            <color indexed="81"/>
            <rFont val="Tahoma"/>
            <family val="2"/>
          </rPr>
          <t xml:space="preserve">Se realizan acciones de mejora o medidas correctivas, pero no son monitoreadas por la segunda línea de defensa
</t>
        </r>
        <r>
          <rPr>
            <b/>
            <sz val="9"/>
            <color indexed="81"/>
            <rFont val="Tahoma"/>
            <family val="2"/>
          </rPr>
          <t>3</t>
        </r>
        <r>
          <rPr>
            <sz val="9"/>
            <color indexed="81"/>
            <rFont val="Tahoma"/>
            <family val="2"/>
          </rPr>
          <t xml:space="preserve"> Se realizan acciones de mejora o medidas correctivas, y son monitoreadas por el equipo de trabajo que apoya a la segunda línea de defensa
</t>
        </r>
        <r>
          <rPr>
            <b/>
            <sz val="9"/>
            <color indexed="81"/>
            <rFont val="Tahoma"/>
            <family val="2"/>
          </rPr>
          <t xml:space="preserve">4 </t>
        </r>
        <r>
          <rPr>
            <sz val="9"/>
            <color indexed="81"/>
            <rFont val="Tahoma"/>
            <family val="2"/>
          </rPr>
          <t xml:space="preserve">Se realizan acciones de mejora o medidas correctivas, y son monitoreadas por el(la) responsable de segunda línea de defensa, pero no se complementan los informes de seguimiento ni se comunican los resultados
</t>
        </r>
        <r>
          <rPr>
            <b/>
            <sz val="9"/>
            <color indexed="81"/>
            <rFont val="Tahoma"/>
            <family val="2"/>
          </rPr>
          <t xml:space="preserve">5 </t>
        </r>
        <r>
          <rPr>
            <sz val="9"/>
            <color indexed="81"/>
            <rFont val="Tahoma"/>
            <family val="2"/>
          </rPr>
          <t>Se realizan acciones de mejora o medidas correctivas, y son monitoreadas por el(la) responsable de segunda línea de defensa, se complementan los informes de seguimiento y se comunican los resultados</t>
        </r>
        <r>
          <rPr>
            <b/>
            <sz val="9"/>
            <color indexed="81"/>
            <rFont val="Tahoma"/>
            <family val="2"/>
          </rPr>
          <t xml:space="preserve">
</t>
        </r>
      </text>
    </comment>
    <comment ref="P14" authorId="0" shapeId="0" xr:uid="{BCE41546-5AC2-4ABF-8057-BC08092BB1C2}">
      <text>
        <r>
          <rPr>
            <b/>
            <sz val="9"/>
            <color indexed="81"/>
            <rFont val="Tahoma"/>
            <family val="2"/>
          </rPr>
          <t xml:space="preserve">1. El objetivo y alcance de la función de aseguramiento no se encuentran documentados
2. Se cumple con el objetivo, pero no con el alcance
3. Se cumple con el objetivo y parcialmente con el alcance
4. Se cumple con el objetivo, y con el alcance, pero estos no se encuentran coherentemente relacionados
5. Se cumple con el objetivo y alcance documentado, y los dos se encuentran coherentemente relacionados
</t>
        </r>
      </text>
    </comment>
    <comment ref="Q14" authorId="0" shapeId="0" xr:uid="{F21ACB18-3686-4838-BC82-D754EE7A2FFF}">
      <text>
        <r>
          <rPr>
            <b/>
            <sz val="9"/>
            <color indexed="81"/>
            <rFont val="Tahoma"/>
            <family val="2"/>
          </rPr>
          <t xml:space="preserve">1 La función de aseguramiento no se encuentra documentada ni se desarrolla
2 La función de aseguramiento no se encuentra documentada en procedimientos, instructivos o guías, entre otros, pero se tiene evidencia de su desarrollo
3 La función de aseguramiento se encuentra documentada en procedimientos, instructivos o guías, entre otros, pero no se tiene evidencia de su desarrollo
4 La función de aseguramiento se desarrolla, pero no es coherente con lo documentado
5 La función de aseguramiento se encuentra documentada y se desarrolla acorde a lo documentado
</t>
        </r>
      </text>
    </comment>
    <comment ref="R14" authorId="0" shapeId="0" xr:uid="{9F4C780C-21D0-4C21-9F50-3755670EBD62}">
      <text>
        <r>
          <rPr>
            <b/>
            <sz val="9"/>
            <color indexed="81"/>
            <rFont val="Tahoma"/>
            <family val="2"/>
          </rPr>
          <t xml:space="preserve">1 El equipo de trabajo realiza la totalidad de la función de aseguramiento, sin intervención del responsable de media y/o alta gerencia
2 El responsable de media y/o alta gerencia orienta inicialmente las actividades a realizar por equipo de trabajo como parte de la función de aseguramiento, pero no realiza el respectivo seguimiento a la ejecución de dichas actividades
3 El responsable de media y/o alta gerencia realiza seguimiento parcial a las actividades realizadas por el equipo de trabajo como parte de la función de aseguramiento
4 El responsable de media y/o alta gerencia designa de su equipo de trabajo una persona para el desarrollo de la función de aseguramiento
5 El responsable de media y/o alta gerencia desarrolla de manera continua y directa la función de aseguramiento y el seguimiento a la ejecución de las actividades programadas
</t>
        </r>
      </text>
    </comment>
    <comment ref="S14" authorId="0" shapeId="0" xr:uid="{5B3314AE-F7CB-48D6-ACF4-BE79CE0EC952}">
      <text>
        <r>
          <rPr>
            <sz val="9"/>
            <color indexed="81"/>
            <rFont val="Tahoma"/>
            <family val="2"/>
          </rPr>
          <t xml:space="preserve">1 No se comunican resultados ni alertas, y no se elabora informe consolidado del seguimiento realizado
</t>
        </r>
        <r>
          <rPr>
            <b/>
            <sz val="9"/>
            <color indexed="81"/>
            <rFont val="Tahoma"/>
            <family val="2"/>
          </rPr>
          <t>2</t>
        </r>
        <r>
          <rPr>
            <sz val="9"/>
            <color indexed="81"/>
            <rFont val="Tahoma"/>
            <family val="2"/>
          </rPr>
          <t xml:space="preserve"> Se comunican resultados y alertas parciales a la 1a línea, pero no a la Alta Dirección
</t>
        </r>
        <r>
          <rPr>
            <b/>
            <sz val="9"/>
            <color indexed="81"/>
            <rFont val="Tahoma"/>
            <family val="2"/>
          </rPr>
          <t xml:space="preserve">3 </t>
        </r>
        <r>
          <rPr>
            <sz val="9"/>
            <color indexed="81"/>
            <rFont val="Tahoma"/>
            <family val="2"/>
          </rPr>
          <t xml:space="preserve">Se comunican resultados y alertas parciales a la 1a línea y a la alta dirección, basadas en informes consolidados de seguimiento
</t>
        </r>
        <r>
          <rPr>
            <b/>
            <sz val="9"/>
            <color indexed="81"/>
            <rFont val="Tahoma"/>
            <family val="2"/>
          </rPr>
          <t xml:space="preserve">4 </t>
        </r>
        <r>
          <rPr>
            <sz val="9"/>
            <color indexed="81"/>
            <rFont val="Tahoma"/>
            <family val="2"/>
          </rPr>
          <t xml:space="preserve">Se comunican resultados y alertas a la 1a línea y parcialmente a la alta dirección, basadas en informes consolidados de seguimiento
</t>
        </r>
        <r>
          <rPr>
            <b/>
            <sz val="9"/>
            <color indexed="81"/>
            <rFont val="Tahoma"/>
            <family val="2"/>
          </rPr>
          <t xml:space="preserve">5 </t>
        </r>
        <r>
          <rPr>
            <sz val="9"/>
            <color indexed="81"/>
            <rFont val="Tahoma"/>
            <family val="2"/>
          </rPr>
          <t>Se comunican resultados y alertas a la 1a línea y a la alta dirección, basadas en el informe consolidado de seguimiento, y la información comunicada es consistente y completa</t>
        </r>
        <r>
          <rPr>
            <b/>
            <sz val="9"/>
            <color indexed="81"/>
            <rFont val="Tahoma"/>
            <family val="2"/>
          </rPr>
          <t xml:space="preserve">
</t>
        </r>
      </text>
    </comment>
    <comment ref="T14" authorId="0" shapeId="0" xr:uid="{15307BC5-0DA4-4ED0-BBC9-8F6959B87DF2}">
      <text>
        <r>
          <rPr>
            <b/>
            <sz val="9"/>
            <color indexed="81"/>
            <rFont val="Tahoma"/>
            <family val="2"/>
          </rPr>
          <t>1</t>
        </r>
        <r>
          <rPr>
            <sz val="9"/>
            <color indexed="81"/>
            <rFont val="Tahoma"/>
            <family val="2"/>
          </rPr>
          <t xml:space="preserve"> No se elaboran acciones de mejora o medidas correctivas
</t>
        </r>
        <r>
          <rPr>
            <b/>
            <sz val="9"/>
            <color indexed="81"/>
            <rFont val="Tahoma"/>
            <family val="2"/>
          </rPr>
          <t xml:space="preserve">2 </t>
        </r>
        <r>
          <rPr>
            <sz val="9"/>
            <color indexed="81"/>
            <rFont val="Tahoma"/>
            <family val="2"/>
          </rPr>
          <t xml:space="preserve">Se realizan acciones de mejora o medidas correctivas, pero no son monitoreadas por la segunda línea de defensa
</t>
        </r>
        <r>
          <rPr>
            <b/>
            <sz val="9"/>
            <color indexed="81"/>
            <rFont val="Tahoma"/>
            <family val="2"/>
          </rPr>
          <t>3</t>
        </r>
        <r>
          <rPr>
            <sz val="9"/>
            <color indexed="81"/>
            <rFont val="Tahoma"/>
            <family val="2"/>
          </rPr>
          <t xml:space="preserve"> Se realizan acciones de mejora o medidas correctivas, y son monitoreadas por el equipo de trabajo que apoya a la segunda línea de defensa
</t>
        </r>
        <r>
          <rPr>
            <b/>
            <sz val="9"/>
            <color indexed="81"/>
            <rFont val="Tahoma"/>
            <family val="2"/>
          </rPr>
          <t xml:space="preserve">4 </t>
        </r>
        <r>
          <rPr>
            <sz val="9"/>
            <color indexed="81"/>
            <rFont val="Tahoma"/>
            <family val="2"/>
          </rPr>
          <t xml:space="preserve">Se realizan acciones de mejora o medidas correctivas, y son monitoreadas por el(la) responsable de segunda línea de defensa, pero no se complementan los informes de seguimiento ni se comunican los resultados
</t>
        </r>
        <r>
          <rPr>
            <b/>
            <sz val="9"/>
            <color indexed="81"/>
            <rFont val="Tahoma"/>
            <family val="2"/>
          </rPr>
          <t xml:space="preserve">5 </t>
        </r>
        <r>
          <rPr>
            <sz val="9"/>
            <color indexed="81"/>
            <rFont val="Tahoma"/>
            <family val="2"/>
          </rPr>
          <t>Se realizan acciones de mejora o medidas correctivas, y son monitoreadas por el(la) responsable de segunda línea de defensa, se complementan los informes de seguimiento y se comunican los resultados</t>
        </r>
        <r>
          <rPr>
            <b/>
            <sz val="9"/>
            <color indexed="81"/>
            <rFont val="Tahoma"/>
            <family val="2"/>
          </rPr>
          <t xml:space="preserve">
</t>
        </r>
      </text>
    </comment>
    <comment ref="P15" authorId="0" shapeId="0" xr:uid="{9F8D2B34-CB01-409B-A28F-1E8861E3C00A}">
      <text>
        <r>
          <rPr>
            <b/>
            <sz val="9"/>
            <color indexed="81"/>
            <rFont val="Tahoma"/>
            <family val="2"/>
          </rPr>
          <t xml:space="preserve">1. El objetivo y alcance de la función de aseguramiento no se encuentran documentados
2. Se cumple con el objetivo, pero no con el alcance
3. Se cumple con el objetivo y parcialmente con el alcance
4. Se cumple con el objetivo, y con el alcance, pero estos no se encuentran coherentemente relacionados
5. Se cumple con el objetivo y alcance documentado, y los dos se encuentran coherentemente relacionados
</t>
        </r>
      </text>
    </comment>
    <comment ref="Q15" authorId="0" shapeId="0" xr:uid="{429B6B43-06D8-4C85-8951-AB54BB141BDC}">
      <text>
        <r>
          <rPr>
            <b/>
            <sz val="9"/>
            <color indexed="81"/>
            <rFont val="Tahoma"/>
            <family val="2"/>
          </rPr>
          <t xml:space="preserve">1 La función de aseguramiento no se encuentra documentada ni se desarrolla
2 La función de aseguramiento no se encuentra documentada en procedimientos, instructivos o guías, entre otros, pero se tiene evidencia de su desarrollo
3 La función de aseguramiento se encuentra documentada en procedimientos, instructivos o guías, entre otros, pero no se tiene evidencia de su desarrollo
4 La función de aseguramiento se desarrolla, pero no es coherente con lo documentado
5 La función de aseguramiento se encuentra documentada y se desarrolla acorde a lo documentado
</t>
        </r>
      </text>
    </comment>
    <comment ref="R15" authorId="0" shapeId="0" xr:uid="{30F686B2-8DA8-4C8F-BB53-E40A36F01AE5}">
      <text>
        <r>
          <rPr>
            <b/>
            <sz val="9"/>
            <color indexed="81"/>
            <rFont val="Tahoma"/>
            <family val="2"/>
          </rPr>
          <t xml:space="preserve">1 El equipo de trabajo realiza la totalidad de la función de aseguramiento, sin intervención del responsable de media y/o alta gerencia
2 El responsable de media y/o alta gerencia orienta inicialmente las actividades a realizar por equipo de trabajo como parte de la función de aseguramiento, pero no realiza el respectivo seguimiento a la ejecución de dichas actividades
3 El responsable de media y/o alta gerencia realiza seguimiento parcial a las actividades realizadas por el equipo de trabajo como parte de la función de aseguramiento
4 El responsable de media y/o alta gerencia designa de su equipo de trabajo una persona para el desarrollo de la función de aseguramiento
5 El responsable de media y/o alta gerencia desarrolla de manera continua y directa la función de aseguramiento y el seguimiento a la ejecución de las actividades programadas
</t>
        </r>
      </text>
    </comment>
    <comment ref="S15" authorId="0" shapeId="0" xr:uid="{5FF9255F-322E-44A0-A577-F23822077A40}">
      <text>
        <r>
          <rPr>
            <sz val="9"/>
            <color indexed="81"/>
            <rFont val="Tahoma"/>
            <family val="2"/>
          </rPr>
          <t xml:space="preserve">1 No se comunican resultados ni alertas, y no se elabora informe consolidado del seguimiento realizado
</t>
        </r>
        <r>
          <rPr>
            <b/>
            <sz val="9"/>
            <color indexed="81"/>
            <rFont val="Tahoma"/>
            <family val="2"/>
          </rPr>
          <t>2</t>
        </r>
        <r>
          <rPr>
            <sz val="9"/>
            <color indexed="81"/>
            <rFont val="Tahoma"/>
            <family val="2"/>
          </rPr>
          <t xml:space="preserve"> Se comunican resultados y alertas parciales a la 1a línea, pero no a la Alta Dirección
</t>
        </r>
        <r>
          <rPr>
            <b/>
            <sz val="9"/>
            <color indexed="81"/>
            <rFont val="Tahoma"/>
            <family val="2"/>
          </rPr>
          <t xml:space="preserve">3 </t>
        </r>
        <r>
          <rPr>
            <sz val="9"/>
            <color indexed="81"/>
            <rFont val="Tahoma"/>
            <family val="2"/>
          </rPr>
          <t xml:space="preserve">Se comunican resultados y alertas parciales a la 1a línea y a la alta dirección, basadas en informes consolidados de seguimiento
</t>
        </r>
        <r>
          <rPr>
            <b/>
            <sz val="9"/>
            <color indexed="81"/>
            <rFont val="Tahoma"/>
            <family val="2"/>
          </rPr>
          <t xml:space="preserve">4 </t>
        </r>
        <r>
          <rPr>
            <sz val="9"/>
            <color indexed="81"/>
            <rFont val="Tahoma"/>
            <family val="2"/>
          </rPr>
          <t xml:space="preserve">Se comunican resultados y alertas a la 1a línea y parcialmente a la alta dirección, basadas en informes consolidados de seguimiento
</t>
        </r>
        <r>
          <rPr>
            <b/>
            <sz val="9"/>
            <color indexed="81"/>
            <rFont val="Tahoma"/>
            <family val="2"/>
          </rPr>
          <t xml:space="preserve">5 </t>
        </r>
        <r>
          <rPr>
            <sz val="9"/>
            <color indexed="81"/>
            <rFont val="Tahoma"/>
            <family val="2"/>
          </rPr>
          <t>Se comunican resultados y alertas a la 1a línea y a la alta dirección, basadas en el informe consolidado de seguimiento, y la información comunicada es consistente y completa</t>
        </r>
        <r>
          <rPr>
            <b/>
            <sz val="9"/>
            <color indexed="81"/>
            <rFont val="Tahoma"/>
            <family val="2"/>
          </rPr>
          <t xml:space="preserve">
</t>
        </r>
      </text>
    </comment>
    <comment ref="T15" authorId="0" shapeId="0" xr:uid="{0BAE5972-1C72-48AD-ABF7-D42C463A56E6}">
      <text>
        <r>
          <rPr>
            <b/>
            <sz val="9"/>
            <color indexed="81"/>
            <rFont val="Tahoma"/>
            <family val="2"/>
          </rPr>
          <t>1</t>
        </r>
        <r>
          <rPr>
            <sz val="9"/>
            <color indexed="81"/>
            <rFont val="Tahoma"/>
            <family val="2"/>
          </rPr>
          <t xml:space="preserve"> No se elaboran acciones de mejora o medidas correctivas
</t>
        </r>
        <r>
          <rPr>
            <b/>
            <sz val="9"/>
            <color indexed="81"/>
            <rFont val="Tahoma"/>
            <family val="2"/>
          </rPr>
          <t xml:space="preserve">2 </t>
        </r>
        <r>
          <rPr>
            <sz val="9"/>
            <color indexed="81"/>
            <rFont val="Tahoma"/>
            <family val="2"/>
          </rPr>
          <t xml:space="preserve">Se realizan acciones de mejora o medidas correctivas, pero no son monitoreadas por la segunda línea de defensa
</t>
        </r>
        <r>
          <rPr>
            <b/>
            <sz val="9"/>
            <color indexed="81"/>
            <rFont val="Tahoma"/>
            <family val="2"/>
          </rPr>
          <t>3</t>
        </r>
        <r>
          <rPr>
            <sz val="9"/>
            <color indexed="81"/>
            <rFont val="Tahoma"/>
            <family val="2"/>
          </rPr>
          <t xml:space="preserve"> Se realizan acciones de mejora o medidas correctivas, y son monitoreadas por el equipo de trabajo que apoya a la segunda línea de defensa
</t>
        </r>
        <r>
          <rPr>
            <b/>
            <sz val="9"/>
            <color indexed="81"/>
            <rFont val="Tahoma"/>
            <family val="2"/>
          </rPr>
          <t xml:space="preserve">4 </t>
        </r>
        <r>
          <rPr>
            <sz val="9"/>
            <color indexed="81"/>
            <rFont val="Tahoma"/>
            <family val="2"/>
          </rPr>
          <t xml:space="preserve">Se realizan acciones de mejora o medidas correctivas, y son monitoreadas por el(la) responsable de segunda línea de defensa, pero no se complementan los informes de seguimiento ni se comunican los resultados
</t>
        </r>
        <r>
          <rPr>
            <b/>
            <sz val="9"/>
            <color indexed="81"/>
            <rFont val="Tahoma"/>
            <family val="2"/>
          </rPr>
          <t xml:space="preserve">5 </t>
        </r>
        <r>
          <rPr>
            <sz val="9"/>
            <color indexed="81"/>
            <rFont val="Tahoma"/>
            <family val="2"/>
          </rPr>
          <t>Se realizan acciones de mejora o medidas correctivas, y son monitoreadas por el(la) responsable de segunda línea de defensa, se complementan los informes de seguimiento y se comunican los resultados</t>
        </r>
        <r>
          <rPr>
            <b/>
            <sz val="9"/>
            <color indexed="81"/>
            <rFont val="Tahoma"/>
            <family val="2"/>
          </rPr>
          <t xml:space="preserve">
</t>
        </r>
      </text>
    </comment>
    <comment ref="P16" authorId="0" shapeId="0" xr:uid="{CDEA496B-7C8C-4C8E-8BF0-D22948342A1C}">
      <text>
        <r>
          <rPr>
            <b/>
            <sz val="9"/>
            <color indexed="81"/>
            <rFont val="Tahoma"/>
            <family val="2"/>
          </rPr>
          <t xml:space="preserve">1. El objetivo y alcance de la función de aseguramiento no se encuentran documentados
2. Se cumple con el objetivo, pero no con el alcance
3. Se cumple con el objetivo y parcialmente con el alcance
4. Se cumple con el objetivo, y con el alcance, pero estos no se encuentran coherentemente relacionados
5. Se cumple con el objetivo y alcance documentado, y los dos se encuentran coherentemente relacionados
</t>
        </r>
      </text>
    </comment>
    <comment ref="Q16" authorId="0" shapeId="0" xr:uid="{5E0FDD55-D082-42B5-A5FB-C593C759BE6F}">
      <text>
        <r>
          <rPr>
            <b/>
            <sz val="9"/>
            <color indexed="81"/>
            <rFont val="Tahoma"/>
            <family val="2"/>
          </rPr>
          <t xml:space="preserve">1 La función de aseguramiento no se encuentra documentada ni se desarrolla
2 La función de aseguramiento no se encuentra documentada en procedimientos, instructivos o guías, entre otros, pero se tiene evidencia de su desarrollo
3 La función de aseguramiento se encuentra documentada en procedimientos, instructivos o guías, entre otros, pero no se tiene evidencia de su desarrollo
4 La función de aseguramiento se desarrolla, pero no es coherente con lo documentado
5 La función de aseguramiento se encuentra documentada y se desarrolla acorde a lo documentado
</t>
        </r>
      </text>
    </comment>
    <comment ref="R16" authorId="0" shapeId="0" xr:uid="{C70A1736-5F0D-4B31-BACD-A1C8CD11E1A9}">
      <text>
        <r>
          <rPr>
            <b/>
            <sz val="9"/>
            <color indexed="81"/>
            <rFont val="Tahoma"/>
            <family val="2"/>
          </rPr>
          <t xml:space="preserve">1 El equipo de trabajo realiza la totalidad de la función de aseguramiento, sin intervención del responsable de media y/o alta gerencia
2 El responsable de media y/o alta gerencia orienta inicialmente las actividades a realizar por equipo de trabajo como parte de la función de aseguramiento, pero no realiza el respectivo seguimiento a la ejecución de dichas actividades
3 El responsable de media y/o alta gerencia realiza seguimiento parcial a las actividades realizadas por el equipo de trabajo como parte de la función de aseguramiento
4 El responsable de media y/o alta gerencia designa de su equipo de trabajo una persona para el desarrollo de la función de aseguramiento
5 El responsable de media y/o alta gerencia desarrolla de manera continua y directa la función de aseguramiento y el seguimiento a la ejecución de las actividades programadas
</t>
        </r>
      </text>
    </comment>
    <comment ref="S16" authorId="0" shapeId="0" xr:uid="{47AFCC0C-91AD-412E-877C-3778B9E50288}">
      <text>
        <r>
          <rPr>
            <sz val="9"/>
            <color indexed="81"/>
            <rFont val="Tahoma"/>
            <family val="2"/>
          </rPr>
          <t xml:space="preserve">1 No se comunican resultados ni alertas, y no se elabora informe consolidado del seguimiento realizado
</t>
        </r>
        <r>
          <rPr>
            <b/>
            <sz val="9"/>
            <color indexed="81"/>
            <rFont val="Tahoma"/>
            <family val="2"/>
          </rPr>
          <t>2</t>
        </r>
        <r>
          <rPr>
            <sz val="9"/>
            <color indexed="81"/>
            <rFont val="Tahoma"/>
            <family val="2"/>
          </rPr>
          <t xml:space="preserve"> Se comunican resultados y alertas parciales a la 1a línea, pero no a la Alta Dirección
</t>
        </r>
        <r>
          <rPr>
            <b/>
            <sz val="9"/>
            <color indexed="81"/>
            <rFont val="Tahoma"/>
            <family val="2"/>
          </rPr>
          <t xml:space="preserve">3 </t>
        </r>
        <r>
          <rPr>
            <sz val="9"/>
            <color indexed="81"/>
            <rFont val="Tahoma"/>
            <family val="2"/>
          </rPr>
          <t xml:space="preserve">Se comunican resultados y alertas parciales a la 1a línea y a la alta dirección, basadas en informes consolidados de seguimiento
</t>
        </r>
        <r>
          <rPr>
            <b/>
            <sz val="9"/>
            <color indexed="81"/>
            <rFont val="Tahoma"/>
            <family val="2"/>
          </rPr>
          <t xml:space="preserve">4 </t>
        </r>
        <r>
          <rPr>
            <sz val="9"/>
            <color indexed="81"/>
            <rFont val="Tahoma"/>
            <family val="2"/>
          </rPr>
          <t xml:space="preserve">Se comunican resultados y alertas a la 1a línea y parcialmente a la alta dirección, basadas en informes consolidados de seguimiento
</t>
        </r>
        <r>
          <rPr>
            <b/>
            <sz val="9"/>
            <color indexed="81"/>
            <rFont val="Tahoma"/>
            <family val="2"/>
          </rPr>
          <t xml:space="preserve">5 </t>
        </r>
        <r>
          <rPr>
            <sz val="9"/>
            <color indexed="81"/>
            <rFont val="Tahoma"/>
            <family val="2"/>
          </rPr>
          <t>Se comunican resultados y alertas a la 1a línea y a la alta dirección, basadas en el informe consolidado de seguimiento, y la información comunicada es consistente y completa</t>
        </r>
        <r>
          <rPr>
            <b/>
            <sz val="9"/>
            <color indexed="81"/>
            <rFont val="Tahoma"/>
            <family val="2"/>
          </rPr>
          <t xml:space="preserve">
</t>
        </r>
      </text>
    </comment>
    <comment ref="T16" authorId="0" shapeId="0" xr:uid="{E6CC68E6-18AA-43FD-9A47-B38956E896E4}">
      <text>
        <r>
          <rPr>
            <b/>
            <sz val="9"/>
            <color indexed="81"/>
            <rFont val="Tahoma"/>
            <family val="2"/>
          </rPr>
          <t>1</t>
        </r>
        <r>
          <rPr>
            <sz val="9"/>
            <color indexed="81"/>
            <rFont val="Tahoma"/>
            <family val="2"/>
          </rPr>
          <t xml:space="preserve"> No se elaboran acciones de mejora o medidas correctivas
</t>
        </r>
        <r>
          <rPr>
            <b/>
            <sz val="9"/>
            <color indexed="81"/>
            <rFont val="Tahoma"/>
            <family val="2"/>
          </rPr>
          <t xml:space="preserve">2 </t>
        </r>
        <r>
          <rPr>
            <sz val="9"/>
            <color indexed="81"/>
            <rFont val="Tahoma"/>
            <family val="2"/>
          </rPr>
          <t xml:space="preserve">Se realizan acciones de mejora o medidas correctivas, pero no son monitoreadas por la segunda línea de defensa
</t>
        </r>
        <r>
          <rPr>
            <b/>
            <sz val="9"/>
            <color indexed="81"/>
            <rFont val="Tahoma"/>
            <family val="2"/>
          </rPr>
          <t>3</t>
        </r>
        <r>
          <rPr>
            <sz val="9"/>
            <color indexed="81"/>
            <rFont val="Tahoma"/>
            <family val="2"/>
          </rPr>
          <t xml:space="preserve"> Se realizan acciones de mejora o medidas correctivas, y son monitoreadas por el equipo de trabajo que apoya a la segunda línea de defensa
</t>
        </r>
        <r>
          <rPr>
            <b/>
            <sz val="9"/>
            <color indexed="81"/>
            <rFont val="Tahoma"/>
            <family val="2"/>
          </rPr>
          <t xml:space="preserve">4 </t>
        </r>
        <r>
          <rPr>
            <sz val="9"/>
            <color indexed="81"/>
            <rFont val="Tahoma"/>
            <family val="2"/>
          </rPr>
          <t xml:space="preserve">Se realizan acciones de mejora o medidas correctivas, y son monitoreadas por el(la) responsable de segunda línea de defensa, pero no se complementan los informes de seguimiento ni se comunican los resultados
</t>
        </r>
        <r>
          <rPr>
            <b/>
            <sz val="9"/>
            <color indexed="81"/>
            <rFont val="Tahoma"/>
            <family val="2"/>
          </rPr>
          <t xml:space="preserve">5 </t>
        </r>
        <r>
          <rPr>
            <sz val="9"/>
            <color indexed="81"/>
            <rFont val="Tahoma"/>
            <family val="2"/>
          </rPr>
          <t>Se realizan acciones de mejora o medidas correctivas, y son monitoreadas por el(la) responsable de segunda línea de defensa, se complementan los informes de seguimiento y se comunican los resultados</t>
        </r>
        <r>
          <rPr>
            <b/>
            <sz val="9"/>
            <color indexed="81"/>
            <rFont val="Tahoma"/>
            <family val="2"/>
          </rPr>
          <t xml:space="preserve">
</t>
        </r>
      </text>
    </comment>
    <comment ref="P17" authorId="0" shapeId="0" xr:uid="{420AB8A4-DCE5-441B-97FA-FA21D330DA13}">
      <text>
        <r>
          <rPr>
            <b/>
            <sz val="9"/>
            <color indexed="81"/>
            <rFont val="Tahoma"/>
            <family val="2"/>
          </rPr>
          <t xml:space="preserve">1. El objetivo y alcance de la función de aseguramiento no se encuentran documentados
2. Se cumple con el objetivo, pero no con el alcance
3. Se cumple con el objetivo y parcialmente con el alcance
4. Se cumple con el objetivo, y con el alcance, pero estos no se encuentran coherentemente relacionados
5. Se cumple con el objetivo y alcance documentado, y los dos se encuentran coherentemente relacionados
</t>
        </r>
      </text>
    </comment>
    <comment ref="Q17" authorId="0" shapeId="0" xr:uid="{6727C500-C892-43A0-854A-7DAF4E0C3D42}">
      <text>
        <r>
          <rPr>
            <b/>
            <sz val="9"/>
            <color indexed="81"/>
            <rFont val="Tahoma"/>
            <family val="2"/>
          </rPr>
          <t xml:space="preserve">1 La función de aseguramiento no se encuentra documentada ni se desarrolla
2 La función de aseguramiento no se encuentra documentada en procedimientos, instructivos o guías, entre otros, pero se tiene evidencia de su desarrollo
3 La función de aseguramiento se encuentra documentada en procedimientos, instructivos o guías, entre otros, pero no se tiene evidencia de su desarrollo
4 La función de aseguramiento se desarrolla, pero no es coherente con lo documentado
5 La función de aseguramiento se encuentra documentada y se desarrolla acorde a lo documentado
</t>
        </r>
      </text>
    </comment>
    <comment ref="R17" authorId="0" shapeId="0" xr:uid="{7540723A-E70B-44A7-BC44-FF231947D9C8}">
      <text>
        <r>
          <rPr>
            <b/>
            <sz val="9"/>
            <color indexed="81"/>
            <rFont val="Tahoma"/>
            <family val="2"/>
          </rPr>
          <t xml:space="preserve">1 El equipo de trabajo realiza la totalidad de la función de aseguramiento, sin intervención del responsable de media y/o alta gerencia
2 El responsable de media y/o alta gerencia orienta inicialmente las actividades a realizar por equipo de trabajo como parte de la función de aseguramiento, pero no realiza el respectivo seguimiento a la ejecución de dichas actividades
3 El responsable de media y/o alta gerencia realiza seguimiento parcial a las actividades realizadas por el equipo de trabajo como parte de la función de aseguramiento
4 El responsable de media y/o alta gerencia designa de su equipo de trabajo una persona para el desarrollo de la función de aseguramiento
5 El responsable de media y/o alta gerencia desarrolla de manera continua y directa la función de aseguramiento y el seguimiento a la ejecución de las actividades programadas
</t>
        </r>
      </text>
    </comment>
    <comment ref="S17" authorId="0" shapeId="0" xr:uid="{61D4001F-ACAE-4BE8-8C4A-ED7A52D054A6}">
      <text>
        <r>
          <rPr>
            <sz val="9"/>
            <color indexed="81"/>
            <rFont val="Tahoma"/>
            <family val="2"/>
          </rPr>
          <t xml:space="preserve">1 No se comunican resultados ni alertas, y no se elabora informe consolidado del seguimiento realizado
</t>
        </r>
        <r>
          <rPr>
            <b/>
            <sz val="9"/>
            <color indexed="81"/>
            <rFont val="Tahoma"/>
            <family val="2"/>
          </rPr>
          <t>2</t>
        </r>
        <r>
          <rPr>
            <sz val="9"/>
            <color indexed="81"/>
            <rFont val="Tahoma"/>
            <family val="2"/>
          </rPr>
          <t xml:space="preserve"> Se comunican resultados y alertas parciales a la 1a línea, pero no a la Alta Dirección
</t>
        </r>
        <r>
          <rPr>
            <b/>
            <sz val="9"/>
            <color indexed="81"/>
            <rFont val="Tahoma"/>
            <family val="2"/>
          </rPr>
          <t xml:space="preserve">3 </t>
        </r>
        <r>
          <rPr>
            <sz val="9"/>
            <color indexed="81"/>
            <rFont val="Tahoma"/>
            <family val="2"/>
          </rPr>
          <t xml:space="preserve">Se comunican resultados y alertas parciales a la 1a línea y a la alta dirección, basadas en informes consolidados de seguimiento
</t>
        </r>
        <r>
          <rPr>
            <b/>
            <sz val="9"/>
            <color indexed="81"/>
            <rFont val="Tahoma"/>
            <family val="2"/>
          </rPr>
          <t xml:space="preserve">4 </t>
        </r>
        <r>
          <rPr>
            <sz val="9"/>
            <color indexed="81"/>
            <rFont val="Tahoma"/>
            <family val="2"/>
          </rPr>
          <t xml:space="preserve">Se comunican resultados y alertas a la 1a línea y parcialmente a la alta dirección, basadas en informes consolidados de seguimiento
</t>
        </r>
        <r>
          <rPr>
            <b/>
            <sz val="9"/>
            <color indexed="81"/>
            <rFont val="Tahoma"/>
            <family val="2"/>
          </rPr>
          <t xml:space="preserve">5 </t>
        </r>
        <r>
          <rPr>
            <sz val="9"/>
            <color indexed="81"/>
            <rFont val="Tahoma"/>
            <family val="2"/>
          </rPr>
          <t>Se comunican resultados y alertas a la 1a línea y a la alta dirección, basadas en el informe consolidado de seguimiento, y la información comunicada es consistente y completa</t>
        </r>
        <r>
          <rPr>
            <b/>
            <sz val="9"/>
            <color indexed="81"/>
            <rFont val="Tahoma"/>
            <family val="2"/>
          </rPr>
          <t xml:space="preserve">
</t>
        </r>
      </text>
    </comment>
    <comment ref="T17" authorId="0" shapeId="0" xr:uid="{2DDFBC84-BA54-4CD4-A0DF-155EF9436FE9}">
      <text>
        <r>
          <rPr>
            <b/>
            <sz val="9"/>
            <color indexed="81"/>
            <rFont val="Tahoma"/>
            <family val="2"/>
          </rPr>
          <t>1</t>
        </r>
        <r>
          <rPr>
            <sz val="9"/>
            <color indexed="81"/>
            <rFont val="Tahoma"/>
            <family val="2"/>
          </rPr>
          <t xml:space="preserve"> No se elaboran acciones de mejora o medidas correctivas
</t>
        </r>
        <r>
          <rPr>
            <b/>
            <sz val="9"/>
            <color indexed="81"/>
            <rFont val="Tahoma"/>
            <family val="2"/>
          </rPr>
          <t xml:space="preserve">2 </t>
        </r>
        <r>
          <rPr>
            <sz val="9"/>
            <color indexed="81"/>
            <rFont val="Tahoma"/>
            <family val="2"/>
          </rPr>
          <t xml:space="preserve">Se realizan acciones de mejora o medidas correctivas, pero no son monitoreadas por la segunda línea de defensa
</t>
        </r>
        <r>
          <rPr>
            <b/>
            <sz val="9"/>
            <color indexed="81"/>
            <rFont val="Tahoma"/>
            <family val="2"/>
          </rPr>
          <t>3</t>
        </r>
        <r>
          <rPr>
            <sz val="9"/>
            <color indexed="81"/>
            <rFont val="Tahoma"/>
            <family val="2"/>
          </rPr>
          <t xml:space="preserve"> Se realizan acciones de mejora o medidas correctivas, y son monitoreadas por el equipo de trabajo que apoya a la segunda línea de defensa
</t>
        </r>
        <r>
          <rPr>
            <b/>
            <sz val="9"/>
            <color indexed="81"/>
            <rFont val="Tahoma"/>
            <family val="2"/>
          </rPr>
          <t xml:space="preserve">4 </t>
        </r>
        <r>
          <rPr>
            <sz val="9"/>
            <color indexed="81"/>
            <rFont val="Tahoma"/>
            <family val="2"/>
          </rPr>
          <t xml:space="preserve">Se realizan acciones de mejora o medidas correctivas, y son monitoreadas por el(la) responsable de segunda línea de defensa, pero no se complementan los informes de seguimiento ni se comunican los resultados
</t>
        </r>
        <r>
          <rPr>
            <b/>
            <sz val="9"/>
            <color indexed="81"/>
            <rFont val="Tahoma"/>
            <family val="2"/>
          </rPr>
          <t xml:space="preserve">5 </t>
        </r>
        <r>
          <rPr>
            <sz val="9"/>
            <color indexed="81"/>
            <rFont val="Tahoma"/>
            <family val="2"/>
          </rPr>
          <t>Se realizan acciones de mejora o medidas correctivas, y son monitoreadas por el(la) responsable de segunda línea de defensa, se complementan los informes de seguimiento y se comunican los resultados</t>
        </r>
        <r>
          <rPr>
            <b/>
            <sz val="9"/>
            <color indexed="81"/>
            <rFont val="Tahoma"/>
            <family val="2"/>
          </rPr>
          <t xml:space="preserve">
</t>
        </r>
      </text>
    </comment>
    <comment ref="P18" authorId="0" shapeId="0" xr:uid="{92CF444E-BFA8-4C26-AB3C-127FDBB7ED4B}">
      <text>
        <r>
          <rPr>
            <b/>
            <sz val="9"/>
            <color indexed="81"/>
            <rFont val="Tahoma"/>
            <family val="2"/>
          </rPr>
          <t xml:space="preserve">1. El objetivo y alcance de la función de aseguramiento no se encuentran documentados
2. Se cumple con el objetivo, pero no con el alcance
3. Se cumple con el objetivo y parcialmente con el alcance
4. Se cumple con el objetivo, y con el alcance, pero estos no se encuentran coherentemente relacionados
5. Se cumple con el objetivo y alcance documentado, y los dos se encuentran coherentemente relacionados
</t>
        </r>
      </text>
    </comment>
    <comment ref="Q18" authorId="0" shapeId="0" xr:uid="{B36A83AD-7018-4462-AB60-E52B318E6462}">
      <text>
        <r>
          <rPr>
            <b/>
            <sz val="9"/>
            <color indexed="81"/>
            <rFont val="Tahoma"/>
            <family val="2"/>
          </rPr>
          <t xml:space="preserve">1 La función de aseguramiento no se encuentra documentada ni se desarrolla
2 La función de aseguramiento no se encuentra documentada en procedimientos, instructivos o guías, entre otros, pero se tiene evidencia de su desarrollo
3 La función de aseguramiento se encuentra documentada en procedimientos, instructivos o guías, entre otros, pero no se tiene evidencia de su desarrollo
4 La función de aseguramiento se desarrolla, pero no es coherente con lo documentado
5 La función de aseguramiento se encuentra documentada y se desarrolla acorde a lo documentado
</t>
        </r>
      </text>
    </comment>
    <comment ref="R18" authorId="0" shapeId="0" xr:uid="{534C7C37-C59B-4050-A37F-39067594E8C6}">
      <text>
        <r>
          <rPr>
            <b/>
            <sz val="9"/>
            <color indexed="81"/>
            <rFont val="Tahoma"/>
            <family val="2"/>
          </rPr>
          <t xml:space="preserve">1 El equipo de trabajo realiza la totalidad de la función de aseguramiento, sin intervención del responsable de media y/o alta gerencia
2 El responsable de media y/o alta gerencia orienta inicialmente las actividades a realizar por equipo de trabajo como parte de la función de aseguramiento, pero no realiza el respectivo seguimiento a la ejecución de dichas actividades
3 El responsable de media y/o alta gerencia realiza seguimiento parcial a las actividades realizadas por el equipo de trabajo como parte de la función de aseguramiento
4 El responsable de media y/o alta gerencia designa de su equipo de trabajo una persona para el desarrollo de la función de aseguramiento
5 El responsable de media y/o alta gerencia desarrolla de manera continua y directa la función de aseguramiento y el seguimiento a la ejecución de las actividades programadas
</t>
        </r>
      </text>
    </comment>
    <comment ref="S18" authorId="0" shapeId="0" xr:uid="{0D7337E2-588D-4287-B887-F7A0A1387EC2}">
      <text>
        <r>
          <rPr>
            <sz val="9"/>
            <color indexed="81"/>
            <rFont val="Tahoma"/>
            <family val="2"/>
          </rPr>
          <t xml:space="preserve">1 No se comunican resultados ni alertas, y no se elabora informe consolidado del seguimiento realizado
</t>
        </r>
        <r>
          <rPr>
            <b/>
            <sz val="9"/>
            <color indexed="81"/>
            <rFont val="Tahoma"/>
            <family val="2"/>
          </rPr>
          <t>2</t>
        </r>
        <r>
          <rPr>
            <sz val="9"/>
            <color indexed="81"/>
            <rFont val="Tahoma"/>
            <family val="2"/>
          </rPr>
          <t xml:space="preserve"> Se comunican resultados y alertas parciales a la 1a línea, pero no a la Alta Dirección
</t>
        </r>
        <r>
          <rPr>
            <b/>
            <sz val="9"/>
            <color indexed="81"/>
            <rFont val="Tahoma"/>
            <family val="2"/>
          </rPr>
          <t xml:space="preserve">3 </t>
        </r>
        <r>
          <rPr>
            <sz val="9"/>
            <color indexed="81"/>
            <rFont val="Tahoma"/>
            <family val="2"/>
          </rPr>
          <t xml:space="preserve">Se comunican resultados y alertas parciales a la 1a línea y a la alta dirección, basadas en informes consolidados de seguimiento
</t>
        </r>
        <r>
          <rPr>
            <b/>
            <sz val="9"/>
            <color indexed="81"/>
            <rFont val="Tahoma"/>
            <family val="2"/>
          </rPr>
          <t xml:space="preserve">4 </t>
        </r>
        <r>
          <rPr>
            <sz val="9"/>
            <color indexed="81"/>
            <rFont val="Tahoma"/>
            <family val="2"/>
          </rPr>
          <t xml:space="preserve">Se comunican resultados y alertas a la 1a línea y parcialmente a la alta dirección, basadas en informes consolidados de seguimiento
</t>
        </r>
        <r>
          <rPr>
            <b/>
            <sz val="9"/>
            <color indexed="81"/>
            <rFont val="Tahoma"/>
            <family val="2"/>
          </rPr>
          <t xml:space="preserve">5 </t>
        </r>
        <r>
          <rPr>
            <sz val="9"/>
            <color indexed="81"/>
            <rFont val="Tahoma"/>
            <family val="2"/>
          </rPr>
          <t>Se comunican resultados y alertas a la 1a línea y a la alta dirección, basadas en el informe consolidado de seguimiento, y la información comunicada es consistente y completa</t>
        </r>
        <r>
          <rPr>
            <b/>
            <sz val="9"/>
            <color indexed="81"/>
            <rFont val="Tahoma"/>
            <family val="2"/>
          </rPr>
          <t xml:space="preserve">
</t>
        </r>
      </text>
    </comment>
    <comment ref="T18" authorId="0" shapeId="0" xr:uid="{AF074A54-350E-49CD-8AC1-F0ECDB23B478}">
      <text>
        <r>
          <rPr>
            <b/>
            <sz val="9"/>
            <color indexed="81"/>
            <rFont val="Tahoma"/>
            <family val="2"/>
          </rPr>
          <t>1</t>
        </r>
        <r>
          <rPr>
            <sz val="9"/>
            <color indexed="81"/>
            <rFont val="Tahoma"/>
            <family val="2"/>
          </rPr>
          <t xml:space="preserve"> No se elaboran acciones de mejora o medidas correctivas
</t>
        </r>
        <r>
          <rPr>
            <b/>
            <sz val="9"/>
            <color indexed="81"/>
            <rFont val="Tahoma"/>
            <family val="2"/>
          </rPr>
          <t xml:space="preserve">2 </t>
        </r>
        <r>
          <rPr>
            <sz val="9"/>
            <color indexed="81"/>
            <rFont val="Tahoma"/>
            <family val="2"/>
          </rPr>
          <t xml:space="preserve">Se realizan acciones de mejora o medidas correctivas, pero no son monitoreadas por la segunda línea de defensa
</t>
        </r>
        <r>
          <rPr>
            <b/>
            <sz val="9"/>
            <color indexed="81"/>
            <rFont val="Tahoma"/>
            <family val="2"/>
          </rPr>
          <t>3</t>
        </r>
        <r>
          <rPr>
            <sz val="9"/>
            <color indexed="81"/>
            <rFont val="Tahoma"/>
            <family val="2"/>
          </rPr>
          <t xml:space="preserve"> Se realizan acciones de mejora o medidas correctivas, y son monitoreadas por el equipo de trabajo que apoya a la segunda línea de defensa
</t>
        </r>
        <r>
          <rPr>
            <b/>
            <sz val="9"/>
            <color indexed="81"/>
            <rFont val="Tahoma"/>
            <family val="2"/>
          </rPr>
          <t xml:space="preserve">4 </t>
        </r>
        <r>
          <rPr>
            <sz val="9"/>
            <color indexed="81"/>
            <rFont val="Tahoma"/>
            <family val="2"/>
          </rPr>
          <t xml:space="preserve">Se realizan acciones de mejora o medidas correctivas, y son monitoreadas por el(la) responsable de segunda línea de defensa, pero no se complementan los informes de seguimiento ni se comunican los resultados
</t>
        </r>
        <r>
          <rPr>
            <b/>
            <sz val="9"/>
            <color indexed="81"/>
            <rFont val="Tahoma"/>
            <family val="2"/>
          </rPr>
          <t xml:space="preserve">5 </t>
        </r>
        <r>
          <rPr>
            <sz val="9"/>
            <color indexed="81"/>
            <rFont val="Tahoma"/>
            <family val="2"/>
          </rPr>
          <t>Se realizan acciones de mejora o medidas correctivas, y son monitoreadas por el(la) responsable de segunda línea de defensa, se complementan los informes de seguimiento y se comunican los resultados</t>
        </r>
        <r>
          <rPr>
            <b/>
            <sz val="9"/>
            <color indexed="81"/>
            <rFont val="Tahoma"/>
            <family val="2"/>
          </rPr>
          <t xml:space="preserve">
</t>
        </r>
      </text>
    </comment>
    <comment ref="K19" authorId="1" shapeId="0" xr:uid="{CF893A6B-5FDA-41D9-A37D-3B4F0B43F1C0}">
      <text>
        <t>[Comentario encadenado]
Su versión de Excel le permite leer este comentario encadenado; sin embargo, las ediciones que se apliquen se quitarán si el archivo se abre en una versión más reciente de Excel. Más información: https://go.microsoft.com/fwlink/?linkid=870924
Comentario:
    Validar si aplica para el CICCI</t>
      </text>
    </comment>
  </commentList>
</comments>
</file>

<file path=xl/sharedStrings.xml><?xml version="1.0" encoding="utf-8"?>
<sst xmlns="http://schemas.openxmlformats.org/spreadsheetml/2006/main" count="816" uniqueCount="532">
  <si>
    <t>https://www.alcaldiabogota.gov.co/sisjur/normas/Norma1.jsp?i=142858</t>
  </si>
  <si>
    <t>POLÍTICA</t>
  </si>
  <si>
    <t>ALCANCE</t>
  </si>
  <si>
    <t>LÍDER DISTRITAL</t>
  </si>
  <si>
    <t>Integridad</t>
  </si>
  <si>
    <t>INSTRUCTIVO MATRIZ DE DOCUMENTACIÓN DE LÍNEAS DE DEFENSA Y DE REPORTE DE INFORMACIÓN</t>
  </si>
  <si>
    <t>Ítem</t>
  </si>
  <si>
    <t>Descripción</t>
  </si>
  <si>
    <t>Hoja y campos a diligenciar</t>
  </si>
  <si>
    <t>Aspectos básicos</t>
  </si>
  <si>
    <t>Proceso</t>
  </si>
  <si>
    <t>Riesgo asociado al aspecto clave de éxito</t>
  </si>
  <si>
    <t>Segunda Línea de Defensa</t>
  </si>
  <si>
    <t>Segunda línea de defensa (seguimiento global / supervisión)</t>
  </si>
  <si>
    <t>Función de aseguramiento</t>
  </si>
  <si>
    <t>Proveedor externo de aseguramiento</t>
  </si>
  <si>
    <t>Entidad externa que hace seguimiento y/o verifica (Proveedor externo de aseguramiento)</t>
  </si>
  <si>
    <t>Línea Estratégica</t>
  </si>
  <si>
    <t>Conclusión Tercera Línea de Defensa</t>
  </si>
  <si>
    <t>Aspecto a evaluar</t>
  </si>
  <si>
    <t>Valoración</t>
  </si>
  <si>
    <t>Peso</t>
  </si>
  <si>
    <t>Objetivo y Alcance  de la funcion de aseguramiento</t>
  </si>
  <si>
    <t>El objetivo y alcance de la función de aseguramiento no se encuentran documentados</t>
  </si>
  <si>
    <t>Se cumple con el objetivo, pero no con el alcance</t>
  </si>
  <si>
    <t>Se cumple con el objetivo y parcialmente con el alcance</t>
  </si>
  <si>
    <t>Se cumple con el objetivo, y con el alcance, pero estos no se encuentran coherentemente relacionados</t>
  </si>
  <si>
    <t>Se cumple con el objetivo y alcance documentado, y los dos se encuentran coherentemente relacionados</t>
  </si>
  <si>
    <t>Metodología</t>
  </si>
  <si>
    <t>La función de aseguramiento no se encuentra documentada ni se desarrolla</t>
  </si>
  <si>
    <t>La función de aseguramiento se desarrolla, pero no es coherente con lo documentado</t>
  </si>
  <si>
    <t>La función de aseguramiento se encuentra documentada y se desarrolla acorde a lo documentado</t>
  </si>
  <si>
    <t>Responsable</t>
  </si>
  <si>
    <t>El equipo de trabajo realiza la totalidad de la función de aseguramiento, sin intervención del responsable de media y/o alta gerencia</t>
  </si>
  <si>
    <t>El responsable de media y/o alta gerencia orienta inicialmente las actividades a realizar por equipo de trabajo como parte de la función de aseguramiento, pero no realiza el respectivo seguimiento a la ejecución de dichas actividades</t>
  </si>
  <si>
    <t>El responsable de media y/o alta gerencia realiza seguimiento parcial a las actividades realizadas por el equipo de trabajo como parte de la función de aseguramiento</t>
  </si>
  <si>
    <t>El responsable de media y/o alta gerencia designa de su equipo de trabajo una persona para el desarrollo de la función de aseguramiento</t>
  </si>
  <si>
    <t>El responsable de media y/o alta gerencia desarrolla de manera continua y directa la función de aseguramiento y el seguimiento a la ejecución de las actividades programadas</t>
  </si>
  <si>
    <t>Comunicación de resultados</t>
  </si>
  <si>
    <t>No se comunican resultados ni alertas, y no se elabora informe consolidado del seguimiento realizado</t>
  </si>
  <si>
    <t>Se comunican resultados y alertas parciales a la 1a línea, pero no a la Alta Dirección</t>
  </si>
  <si>
    <t>Se comunican resultados y alertas parciales a la 1a línea y a la alta dirección, basadas en informes consolidados de seguimiento</t>
  </si>
  <si>
    <t>Se comunican resultados y alertas a la 1a línea y parcialmente a la alta dirección, basadas en informes consolidados de seguimiento</t>
  </si>
  <si>
    <t>Se comunican resultados y alertas a la 1a línea y a la alta dirección, basadas en el informe consolidado de seguimiento, y la información comunicada es consistente y completa</t>
  </si>
  <si>
    <t>Monitoreo de acciones de mejora o medidas correctivas tomadas con base en los resultados comunicados</t>
  </si>
  <si>
    <t>No se elaboran acciones de mejora o medidas correctivas</t>
  </si>
  <si>
    <t>Se realizan acciones de mejora o medidas correctivas, pero no son monitoreadas por la segunda línea de defensa</t>
  </si>
  <si>
    <t>Se realizan acciones de mejora o medidas correctivas, y son monitoreadas por el equipo de trabajo que apoya a la segunda línea de defensa</t>
  </si>
  <si>
    <t>Se realizan acciones de mejora o medidas correctivas, y son monitoreadas por el(la) responsable de segunda línea de defensa, pero no se complementan los informes de seguimiento ni se comunican los resultados</t>
  </si>
  <si>
    <t>Se realizan acciones de mejora o medidas correctivas, y son monitoreadas por el(la) responsable de segunda línea de defensa, se complementan los informes de seguimiento y se comunican los resultados</t>
  </si>
  <si>
    <t>LOTERIA DE BOGOTA</t>
  </si>
  <si>
    <t xml:space="preserve">Código: </t>
  </si>
  <si>
    <t>Versión: 01</t>
  </si>
  <si>
    <t>Matriz de Documentación de Líneas de Defensa y Reporte de Información</t>
  </si>
  <si>
    <t>Fecha de emisión</t>
  </si>
  <si>
    <t>Política de gestión y desempeño</t>
  </si>
  <si>
    <t>Productos (bien y/o servicio) / procedimiento / tema específico / subsistema</t>
  </si>
  <si>
    <t>Primera línea de defensa</t>
  </si>
  <si>
    <t>Información generada por primera línea</t>
  </si>
  <si>
    <t>Información generada por segunda línea</t>
  </si>
  <si>
    <t>Información para agenda Comité Institucional de Coordinación de Control Interno (CICCI)
LÍNEA ESTRATÉGICA</t>
  </si>
  <si>
    <t>Información para agenda Comité Institucional de Gestión y Desempeño (CIGD)</t>
  </si>
  <si>
    <t>Función de aseguramiento (control)</t>
  </si>
  <si>
    <t>Objetivo y alcance</t>
  </si>
  <si>
    <t>Monitoreo a la mejora</t>
  </si>
  <si>
    <t>Nivel de confianza</t>
  </si>
  <si>
    <t>Gobierno Digital</t>
  </si>
  <si>
    <t>Seguridad Digital</t>
  </si>
  <si>
    <t>Defensa Jurídica</t>
  </si>
  <si>
    <t>Gestión Presupuestal y Eficiencia del Gasto Público</t>
  </si>
  <si>
    <t>Compras y Contratación Pública</t>
  </si>
  <si>
    <t>La documentación de las líneas de defensa toma como referente la cadena de valor establecida en la entidad, plasmada gráficamente en sus mapas de procesos. Por tal motivo, la primera columna de este ejercicio de documentación es el proceso, de conformidad con el mapa de procesos vigente en la entidad.</t>
  </si>
  <si>
    <t>De acuerdo a la dinámica del proceso, el mismo se puede dividir en temáticas, bienes y/o servicios o procedimientos. Lo anterior con el objetivo de tener en cuenta las diferencias en relación con roles y responsabilidades que se requieran para la adecuada identificación de las líneas de defensa y de reporte. Se puede utilizar una única fila si la dinámica del proceso como un todo así lo permite.</t>
  </si>
  <si>
    <t>Primera Línea de Defensa</t>
  </si>
  <si>
    <t xml:space="preserve">Hace referencia a las y los colaboradores de la entidad (incluyendo todos los niveles y tipos de vinculación), y equipos de trabajo que desarrollan los aspectos cotidianos del proceso (procedimientos). Es  importante especificarlos, toda vez que para cada uno de ellos se analizará la información clave que generan. </t>
  </si>
  <si>
    <t>Hace referencia a la información clave que se espera que genere la primera línea de defensa para que ingrese a la segunda línea de defensa o a la línea estratégica.</t>
  </si>
  <si>
    <t>Hace referencia al(a los) control(es) de segunda línea que desarrolla la segunda línea, y que lo diferencia de los controles de primera línea (controles del día a día institucional). Es importante resaltar que este control busca verificar, comparar, contrastar información y evaluar  (entre otros), con el propósito de retroalimentar, generar alertas tempranas, y sustentar la toma de decisiones sobre la temática prioritaria y/o transversal, en el marco de la gestión, desempeño y misionalidad de la entidad.
Se debe describir detalladamente el control de segunda línea, su periodicidad, registro o evidencia de su desarrollo y forma de entrega de sus resultados, así como las acciones que se siguen en caso de que se generen alertas.</t>
  </si>
  <si>
    <t>Hace referencia a la información clave que se espera que genere la segunda línea de defensa, diferenciada de la generada por la primera línea, para que ingrese a la línea estratégica. Es importante tener como referente el control de segunda línea y sus resultados para identificar este aspecto.</t>
  </si>
  <si>
    <t>En algunos procesos o temáticas puede existir una entidad externa que hace seguimiento o verifica. Por ejemplo el la Dirección Distrital de Archivo de Bogotá y la Dirección de Calidad del Servicio de la Secretaría General, la Veeduría Distrital, la Contraloría de Bogotá, las Superintendencias, entre otros. En esta columna se incluye la entidad, y un resumen de su labor.</t>
  </si>
  <si>
    <t>Se hace énfasis en la información que se debe incluir en el Comité Institucional de Coordinación de Control Interno por parte de la primera y/o segunda línea, y su periodicidad, con el propósito de dinamizar esta instancia, especialmente a través de las segundas líneas de defensa.</t>
  </si>
  <si>
    <t>El Comité Institucional de Gestión y Desempeño tiene un papel importante, toda vez que en esta instancia se analizan los temas de gestión y desempeño. Para facilitar la articulación de los Comités y la dinámica de entre éstos, y aunar esfuerzos, se incluye la información que sube a este Comité, para determinar similitudes y diferencias.</t>
  </si>
  <si>
    <t>La función de aseguramiento no se encuentra documentada en procedimientos, instructivos o guías, entre otros, pero se tiene evidencia de su desarrollo</t>
  </si>
  <si>
    <t>La función de aseguramiento se encuentra documentada en procedimientos, instructivos o guías, entre otros, pero no se tiene evidencia de su desarrollo</t>
  </si>
  <si>
    <t>Hoja 3. Matriz_Líneas_Defensa
Columna A</t>
  </si>
  <si>
    <t>Hoja 3. Matriz_Líneas_Defensa
Columna B</t>
  </si>
  <si>
    <t>Numeracion del aspecto clave</t>
  </si>
  <si>
    <t>Núm</t>
  </si>
  <si>
    <r>
      <t xml:space="preserve">Teniendo en cuenta que la Política de Control Interno y, dentro de esta, el esquema de líneas de defensa, es transversal a la cadena de valor y a las demás políticas de gestión y desempeño, en esta columna se plantea reflejar dicha articulación. De acuerdo al proceso, se identifican las políticas de gestión y desempeño que tienen una relación más directa con el proceso.
</t>
    </r>
    <r>
      <rPr>
        <b/>
        <sz val="11"/>
        <color theme="1"/>
        <rFont val="Century Gothic"/>
        <family val="2"/>
      </rPr>
      <t xml:space="preserve">Nota: </t>
    </r>
    <r>
      <rPr>
        <sz val="11"/>
        <color theme="1"/>
        <rFont val="Century Gothic"/>
        <family val="2"/>
      </rPr>
      <t>ver hoja 2 Guia Politica  y Manual Operativo del Modelo Integrado de Planeación y Gestión    ubicado en : chrome-extension://efaidnbmnnnibpcajpcglclefindmkaj/https://www.funcionpublica.gov.co/documents/28587410/34112007/Manual+Operativo+MIPG.pdf/ce5461b4-97b7-be3b-b243-781bbd1575f3</t>
    </r>
  </si>
  <si>
    <t>Gestión Estratégica del Talento Humano</t>
  </si>
  <si>
    <t>reduciendo costos, tiempos, documentos, procesos y pasos en su interacción con las entidades públicas, así como el cumplimiento de sus obligaciones y el desarrollo de actividades comerciales o económicas de manera ágil
y efectiva.</t>
  </si>
  <si>
    <t>Participación Ciudadana en la Gestión Pública</t>
  </si>
  <si>
    <t>Preservar y acceder a los documentos que soportan la información esencial de las entidades, con su aplicación se busca mayor eficacia administrativa, la promoción de</t>
  </si>
  <si>
    <t>Facilitar el aprendizaje y la adaptación de las entidades a los cambios y a la evolución de su entorno, a través de la gestión de un conocimiento colectivo y de vanguardia, que permita generar productos/servicios adecuados a las necesidades de los ciudadanos y, además, propicie su transformación en entidades que, a través de su dinámica, faciliten la innovación institucional en el marco
de un Estado eficiente y productivo.</t>
  </si>
  <si>
    <t>Permitir que las entidades cuenten con talento humano integral, idóneo, comprometido y transparente, que contribuya a cumplir con la misión institucional y los fines del Estado, para lograr su propio desarrollo personal y laboral, en el marco general de la política de Empleo Público.</t>
  </si>
  <si>
    <t>Departamento Administrativo del Servicio Civil Distrital</t>
  </si>
  <si>
    <t>Fortalecer desde el interior de la entidad la aplicación de un marco de valores, que aporten a la prevención de conductas proclives a la corrupción, apropiando referentes conductuales que fortalecen la legitimidad y credibilidad institucional como lucha contra la corrupción.</t>
  </si>
  <si>
    <t>Orientar a las organizaciones para que establezcan mecanismos para organizar, articular y alinear en forma coherente las acciones y los recursos, para el cumplimiento de su propósito fundamental, el logro de los objetivos y metas establecidas dentro de un periodo de tiempo, definiendo una ruta estratégica y operativa que guiará la gestión de la entidad, con miras a satisfacer las necesidades de sus grupos de valor.</t>
  </si>
  <si>
    <t>Planear, programar y ejecutar el presupuesto de las entidades buscando una eficiente ejecución del gasto público, buscando que las entidades utilicen los recursos presupuestales de que disponen de manera apropiada y coherente con el logro de metas y objetivos institucionales, ejecuten su presupuesto de manera eficiente, austera y transparente y lleven un adecuado
control y seguimiento.</t>
  </si>
  <si>
    <t>Identificar la dinámica organizacional para establecer escenarios de mejora basados en la alineación entre la estrategia institucional y el modelo de operación por procesos, la estructura y la planta de personal, que se desarrollan para la generación de productos o la prestación de los servicios de acuerdo a la capacidad institucional de las entidades públicas, con el propósito de fortalecer estas capacidades organizacionales , de manera que contribuyan a la generación de mayor valor
público en la prestación de bienes y servicios, aumentando la productividad estatal.</t>
  </si>
  <si>
    <t>Promover el uso y aprovechamiento de las Tecnologías de la Información y las Comunicaciones -TIC, para consolidar un Estado y ciudadanos competitivos, proactivos, e innovadores, que generen valor público en un entorno de confianza digital y que a su vez permita optimizar la gestión de las entidades, interactuar de manera ágil y coordinada, trabajar conjuntamente en el diseño y desarrollo de políticas, normas, proyectos y servicios, y dar solución a problemáticas y necesidades
de interés público.</t>
  </si>
  <si>
    <t>Dar solución a los problemas administrativos que generan el ejercicio de la actividad litigiosa e implique el uso de recursos públicos para reducir los eventos generadores del daño antijurídico, con el fin respaldar las actuaciones legales, administrativas o regulatorias de las entidades bien sea actuando como demandante, demandado o vinculado ejerciendo la actividad litigiosa que permita prevenir el daño antijurídico.</t>
  </si>
  <si>
    <t>Promover el uso de herramientas y buenas prácticas regulatorias, a fin de lograr que las normas expedidas por la Rama Ejecutiva del Poder Público, en los órdenes nacional y territorial, revistan los parámetros de calidad técnica y jurídica y resulten eficaces, eficientes, transparentes, coherentes y simples, en aras de fortalecer la seguridad jurídica y un marco regulatorio y reglamentario</t>
  </si>
  <si>
    <t>Facilitar el acceso de los ciudadanos a los servicios de la entidad, a través de distintos canales, y que estos respondan a las necesidades y expectativas de los ciudadanos, ofreciendo una atención oportuna y con calidad, bajo principios de racionalidad, eficiencia, eficacia, oportunidad y transparencia, garantizando el acceso de los ciudadanos a sus derechos en todos los
escenarios de relacionamiento con el Estado.</t>
  </si>
  <si>
    <t>Fortalecer la relación del Estado con el ciudadano, mediante espacios, mecanismos, canales y prácticas de participación ciudadana que permitan identificar sus intereses, preferencias y necesidades reales, de la tal forma que las entidades y organismos del estado puedan desarrollar políticas, productos y servicios de calidad que generen resultados concretos a sus necesidades, en términos de gobernanza, buen gobierno, transparencia y bienestar general de los ciudadanos, garantizando el derecho a la participación en todo el ciclo de la gestión pública, incluyendo la rendición de cuentas de la gestión, facilitando así el
ejercicio del control social y la evaluación ciudadana.</t>
  </si>
  <si>
    <t>Optimizar el uso de los recursos considerando la mitigación de impactos ambientales. Está enfocada al manejo de acciones que propendan por el cuidado del ambiente a partir del reconocimiento de la interacción de las actividades que desarrolla la entidad con el entorno ambiental que lo rodea.
Plantea la identificación de aspectos y la valoración de impactos ambientales de todas las actividades críticas al interior de la organización, de forma que con su adecuado manejo se optimice el uso de los recursos.</t>
  </si>
  <si>
    <t>Fortalecer la confianza de la ciudadanía en las entidades y en la gestión pública, mediante la articulación de acciones para la prevención, detección e investigación de los riesgos en los procesos de la gestión administrativa y misional de las entidades públicas, así como garantizar el ejercicio del derecho fundamental de acceder a la información pública a los ciudadanos y responderles de buena fe, de manera adecuada, veraz, oportuna y gratuita a sus solicitudes de acceso a la
información pública.</t>
  </si>
  <si>
    <t>Generar y disponer de información estadística de calidad bajo estándares y lenguajes comunes, así como la de sus registros administrativos, de acuerdo con los lineamientos establecidos por el líder de Política, para mejorar la efectividad de la gestión y planeación basada en evidencias; garantizando una continua disponibilidad de información a lo largo del ciclo de la política pública, generando una herramienta de control político y social que permita la transparencia de las actuaciones del
Estado.</t>
  </si>
  <si>
    <t>Asegurar que las entidades y organismos del Estado en ejercicio de sus funciones, logren el cumplimiento de su misión y objetivos propuestos con eficacia, eficiencia y transparencia en observancia de los fines esenciales de Estado, la normatividad vigente y políticas establecidas en la materia, mediante la aplicación de acciones, métodos y procedimientos de control y de gestión del riesgo, así como mecanismos de prevención y evaluación que promuevan el mejoramiento continuo de la gestión y desempeñó de la entidades y organismos.</t>
  </si>
  <si>
    <t>Secretaría General – Subsecretaría Distrital de Fortalecimiento Organizacional – Dirección Distrital de Desarrollo
Institucional</t>
  </si>
  <si>
    <t>Secretaría Distrital de Planeación – Subsecretaría de Planeación de la Inversión.</t>
  </si>
  <si>
    <t>Secretaría Distrital de Hacienda -
Subsecretaría Técnica - Dirección Distrital de Presupuesto</t>
  </si>
  <si>
    <t>Permitir que las entidades estatales gestionen adecuadamente sus compras y contrataciones públicas a través de plataformas electrónicas, lineamientos normativos, documentos estándar, instrumentos de agregación de demanda y técnicas de aprovisionamiento estratégico que, como proceso continuo, estructurado y sistemático de generación de valor, les permita mejorar constantemente los niveles de calidad, servicio y satisfacción de las necesidades en sus procesos de
adquisición.</t>
  </si>
  <si>
    <t>Secretaría Jurídica Distrital
– Subsecretaría Jurídica Distrital-
Dirección Distrital de Política Jurídica</t>
  </si>
  <si>
    <t>Secretaría General – Subsecretaría Distrital de Fortalecimiento Organizacional – Dirección Distrital de Desarrollo Institucional</t>
  </si>
  <si>
    <t>Contrarrestar el incremento de las amenazas informáticas que afecten significativamente la operación y los recursos de las entidades públicas en el territorio nacional y afrontar retos en aspectos de seguridad cibernética, buscando minimizar su impacto y brindar una respuesta eficaz, enfocando sus esfuerzos hacia la gobernanza, la educación, la regulación, la innovación y el desarrollo de un entorno digital abierto, seguro y
confiable.</t>
  </si>
  <si>
    <t>Secretaría General - Subsecretaría de Servicio a la Ciudadanía</t>
  </si>
  <si>
    <t>Simplificar, estandarizar, eliminar, optimizar y automatizar trámites y procedimientos administrativos</t>
  </si>
  <si>
    <t>Secretaría General - Subsecretaría de Servicio a</t>
  </si>
  <si>
    <t>Secretaría Distrital de Gobierno
Instituto Distrital para la Participación y la Acción Comunal - IDPAC - Subdirección de Promoción de la Participación</t>
  </si>
  <si>
    <t>Componente Gestión Ambiental para el buen uso de los recursos públicos</t>
  </si>
  <si>
    <t>Secretaría Distrital de Ambiente – Subsecretaría General –
Subdirección de Políticas y Planes Ambientales</t>
  </si>
  <si>
    <t>Permitir que las entidades públicas conozcan permanentemente los avances de su gestión y si los resultados alcanzados corresponden a las metas previstas, se lograron dentro de los tiempos planeados, con los recursos disponibles y generaron los efectos deseados en los grupos de valor, mediante tres perspectivas Resultados frente a metas priorizadas en el Plan de Desarrollo y proyectos de inversión, evaluación y seguimiento a los planes de desarrollo territorial y resultados que se obtienen a nivel institucional, coadyuvando al desarrollo de una cultura organizacional fundamentada en la información, el control y la evaluación, para la toma de decisiones y la mejora
continua.</t>
  </si>
  <si>
    <t>Secretaría Distrital de Planeación - Subsecretaría de Planeación de la Inversión</t>
  </si>
  <si>
    <t>Transparencia, Acceso a la Información Pública y Lucha Contra la Corrupción</t>
  </si>
  <si>
    <t>Secretaría General – Subsecretaría Distrital de Fortalecimiento Organizacional - Dirección Distrital de Desarrollo Institucional</t>
  </si>
  <si>
    <t>Secretaría General – Subsecretaría Distrital de Fortalecimiento</t>
  </si>
  <si>
    <t>protección del patrimonio documental, facilitando su utilización, conservación y optimización del flujo, protección, trazabilidad y disponibilidad de la
información.</t>
  </si>
  <si>
    <t>Distrital de Archivo de Bogotá</t>
  </si>
  <si>
    <t>Secretaría Distrital de Planeación - Subsecretaría de Información</t>
  </si>
  <si>
    <t>Secretaría General -
Alta Consejería de
Tecnologías de la
Información y la Comunicaciones - ACTIC</t>
  </si>
  <si>
    <t>Secretaría Jurídica Distrital - Subsecretaría Jurídica Distrital-
Dirección Distrital de Política Jurídica
Ver  Acuerdo  Distrital  846  de 2022, Decreto  Distrital  474  de
2022, Directiva  009  de  2022 y Directiva 002 de 2023.</t>
  </si>
  <si>
    <t>Racionalización de Trámites</t>
  </si>
  <si>
    <t>Gestión de la Información Estadística</t>
  </si>
  <si>
    <t>Fortalecimiento Institucional y
Simplificación de Procesos</t>
  </si>
  <si>
    <t>Secretaría Jurídica Distrital
– Subsecretaría Jurídica Distrital -
Dirección Distrital de Política Jurídica
.
Concordancia:
Defensa Jurídica: Directiva 06 de 2022
Mejora Normativa: Decreto Distrital 474 de 2022 Compras y Contratación: Directiva 03 de 2023.</t>
  </si>
  <si>
    <t>Seguimiento y
Evaluación del Desempeño Institucional</t>
  </si>
  <si>
    <t>Gestión del
Conocimiento y la Innovación</t>
  </si>
  <si>
    <t>Planeación Institucional</t>
  </si>
  <si>
    <t>Mejora Normativa</t>
  </si>
  <si>
    <t>Servicio al Ciudadano</t>
  </si>
  <si>
    <t>Gestión Documental</t>
  </si>
  <si>
    <t>Control Interno</t>
  </si>
  <si>
    <t>Hace referencia a cargos o roles específicos que cumplen con los siguientes criterios:
- Pertenecen a la media o alta gerencia (generalmente niveles directivo y asesor de la planta de personal).
- Lideran el desarrollo de temas prioritarios y/o transversales, que son indispensables para  el cumplimiento del propósito y metas institucionales.
- Desarrollan labores de orientación (lineamientos), acompañamiento, seguimiento y generación de alertas a la primera línea de defensa, en relación con la temática prioritaria y/o transversal.
- Presentan a la primera línea de defensa (alta dirección y Comité Institucional de Coordinación de Control Interno) los resultados globales del seguimiento y generan las correspondientes alertas, en relación con la temática prioritaria y/o transversal.
Eventualmente, es posible que un Comité, Subcomité y/o Equipo de Mesa Técnica, formalmente constituidos, ejerzan segunda línea de defensa, lo cual se debe analizar de acuerdo con la dinámica de la temática establecida y las funciones explícitamente asignadas al mismo.
Es posible que no se encuentre en la entidad una segunda línea para el proceso y la temática analizada (incluir "NO OPERA"), caso en el cual la entidad deberá determinar si es requerida o no, de acuerdo con el contexto externo, el contexto interno (capacidades institucionales), y el nivel de riesgo.</t>
  </si>
  <si>
    <t>Hoja 3. Matriz_Líneas_Defensa
Columna C</t>
  </si>
  <si>
    <t>Hoja 3. Matriz_Líneas_Defensa
Columna D</t>
  </si>
  <si>
    <t>Hoja 3. Matriz_Líneas_Defensa
Columna E</t>
  </si>
  <si>
    <t>Hoja 3. Matriz_Líneas_Defensa
Columna G</t>
  </si>
  <si>
    <t>Hoja 3. Matriz_Líneas_Defensa
Columna H</t>
  </si>
  <si>
    <t>Hoja 3. Matriz_Líneas_Defensa
Columna I</t>
  </si>
  <si>
    <t>Hoja 3. Matriz_Líneas_Defensa
Columna J</t>
  </si>
  <si>
    <t>Hoja 3. Matriz_Líneas_Defensa
Columna K</t>
  </si>
  <si>
    <t>Hoja 3. Matriz_Líneas_Defensa
Columna F</t>
  </si>
  <si>
    <t>Hoja 3. Matriz_Líneas_Defensa
Columna L</t>
  </si>
  <si>
    <t>Se incluye, una vez revisada la matriz de riesgos de la entidad, el riesgo asociado al aspecto clave de éxito.</t>
  </si>
  <si>
    <t>Evaluación de la función de aseguramiento</t>
  </si>
  <si>
    <t>Observaciones Tercera Línea de Defensa</t>
  </si>
  <si>
    <t>Se consignan las observaciones correspondientes a la evaluación realizada por la Tercera Línea de Defensa (Jefe(a) de Oficina de Control Interno o quien haga sus veces)</t>
  </si>
  <si>
    <t>Se consigna la conclusión de la Tercera Línea de Defensa (Jefe(a) de Oficina de Control Interno o quien haga sus veces) en relación con la articulación de las funciones de aseguramiento evaluadas a la Segunda Línea de Defensa y las correspondientes a la Tercera Línea de Defensa</t>
  </si>
  <si>
    <t>Hoja 3. Matriz_Líneas_Defensa
Columna M</t>
  </si>
  <si>
    <t>Identificacion de Riesgo</t>
  </si>
  <si>
    <t>Se traslada la información de la Columna H de las líneas en las que se identificó operando la segunda línea de defensa.</t>
  </si>
  <si>
    <t>Hoja 3. Matriz_Líneas_Defensa
Columna O</t>
  </si>
  <si>
    <t>Se realiza la evaluación de conformidad con los criterios de evaluación de la Hoja 4. Escala_Calificación</t>
  </si>
  <si>
    <t>Hoja 3. Matriz_Líneas_Defensa
Columnas P, Q, R, S, T y U</t>
  </si>
  <si>
    <t>Hoja 3. Matriz_Líneas_Defensa
Columna V</t>
  </si>
  <si>
    <t>Hoja 3. Matriz_Líneas_Defensa
Columna W</t>
  </si>
  <si>
    <t>Tercera Línea de Defensa</t>
  </si>
  <si>
    <t xml:space="preserve">PROCESOS DE LA LOTERÍA </t>
  </si>
  <si>
    <t>Núm.</t>
  </si>
  <si>
    <t>Gestión de Talento Humano</t>
  </si>
  <si>
    <t>Política de Integridad</t>
  </si>
  <si>
    <t>Ejecución del Plan Anual de Integridad</t>
  </si>
  <si>
    <t>Unidad de Talento Humano:
- Actualización del Código de Ética e Integridad.
- Socialización del Código
- Ejecución de las actividades del Plan de Integridad</t>
  </si>
  <si>
    <t>* Código de Integridad y Ética
* Soportes de ejecución de actividades del Plan.</t>
  </si>
  <si>
    <t>Oficina Asesora de Planeación</t>
  </si>
  <si>
    <r>
      <t xml:space="preserve">Seguimiento trimestral a Planes Institucionales, donde se incluye el Plan de Integridad.
</t>
    </r>
    <r>
      <rPr>
        <b/>
        <sz val="9"/>
        <color theme="1"/>
        <rFont val="Arial"/>
        <family val="2"/>
      </rPr>
      <t>FORMULACIÓN Y SEGUIMIENTO A PLANES INSTITUCIONALES:
POLÍTICAS</t>
    </r>
    <r>
      <rPr>
        <sz val="9"/>
        <color theme="1"/>
        <rFont val="Arial"/>
        <family val="2"/>
      </rPr>
      <t xml:space="preserve"> 6. El monitoreo a los planes institucionales se realizará de manera trimestral con los siguientes cortes: 30 de marzo, 30 de junio, 30 de septiembre y 31 de diciembre.
</t>
    </r>
    <r>
      <rPr>
        <b/>
        <sz val="9"/>
        <color theme="1"/>
        <rFont val="Arial"/>
        <family val="2"/>
      </rPr>
      <t xml:space="preserve">Actividad 10 </t>
    </r>
    <r>
      <rPr>
        <sz val="9"/>
        <color theme="1"/>
        <rFont val="Arial"/>
        <family val="2"/>
      </rPr>
      <t xml:space="preserve">Trimestralmente las dependencias, a través de los responsables designados, registrarán los avances, así como soportes de la ejecución deactividadesdelplan institucional en lamatrizdereporte, la cual seráremitidaporel JefedelaOficinaAsesoradePlaneación,dentro de los plazos, de acuerdo al cronograma establecido para la vigencia.
</t>
    </r>
    <r>
      <rPr>
        <b/>
        <sz val="9"/>
        <color theme="1"/>
        <rFont val="Arial"/>
        <family val="2"/>
      </rPr>
      <t xml:space="preserve">Actividad 11 </t>
    </r>
    <r>
      <rPr>
        <sz val="9"/>
        <color theme="1"/>
        <rFont val="Arial"/>
        <family val="2"/>
      </rPr>
      <t xml:space="preserve">Una vez validado el avance realizado por cada una de las áreas y efectuados los ajustes correspondientes, se realiza la consolidación en el instrumento dispuesto para esto.
</t>
    </r>
    <r>
      <rPr>
        <b/>
        <sz val="9"/>
        <color theme="1"/>
        <rFont val="Arial"/>
        <family val="2"/>
      </rPr>
      <t>Actividad 12</t>
    </r>
    <r>
      <rPr>
        <sz val="9"/>
        <color theme="1"/>
        <rFont val="Arial"/>
        <family val="2"/>
      </rPr>
      <t xml:space="preserve"> La Oficina Asesora de Planeación, analiza el reporte realizado, revisando entre otros aspectos los resultados de los indicadores empleados, identifica dificultades potenciales y se adelanta a las posibles complicaciones en tiempo. Determinasiel logrodelresultadoreportadoenelmonitoreo,afecta el logros de otros procesos.</t>
    </r>
  </si>
  <si>
    <t>Informe trimestral de seguimiento a planes institucionales.</t>
  </si>
  <si>
    <t>No aplica</t>
  </si>
  <si>
    <t>Aplica este Comité.</t>
  </si>
  <si>
    <t>Gestión  Estratégica  del Talento Humano</t>
  </si>
  <si>
    <t>Ejecución del Plan Estratégico de Talento Humano</t>
  </si>
  <si>
    <t>* Ejecución del Plan Institucional de Capacitación
* Ejecución del Plan de Bienestar e Incentivos
* Ejecución del Plan de acción del clima laboral
Nota: Los planes de Previsión del talento humano y plan anual de vacantes no aplican a la Lotería de Bogotá.</t>
  </si>
  <si>
    <t>* Soportes de ejecución de los planes que componen el Plan Estratégico de Talento Humano</t>
  </si>
  <si>
    <t>Liquidación de nómina</t>
  </si>
  <si>
    <t>* Revisar novedades del periodo
* Realizar las liquidaciones a que haya lugar
* Generar la prenómina en el aplicativo
* Incluir en el aplicativo todas las novedades
* Revisar detalladamente cada uno de los conceptos por servidor, comparar con las liquidaciones manuales, y si hay ajustes, realizarlos en el aplicativo
* Descargar archivos de rubros presupuestales y causación contable, y remitir a Presupuesto y Contabilidad para su validación, si se identifican errores, se debe solicitar a Mesa de Servicio los ajustes pertinentes
* Nuevamente la Unidad de Talento Humano repite el procedimiento, y valida el concepto por cada servidor
* Se descargan nuevamente los archivos y se remiten a Presupuesto y Contabilidad para validación
* Una vez validados los archivos, se envía el pago ACH, y se remite a Tesorería la pre nómina, los valores a girar para los pagos pertinentes.</t>
  </si>
  <si>
    <t>Se remiten los siguientes archivos: pre nómina, valores a girar, y novedades del periodo por terceros.</t>
  </si>
  <si>
    <t>Secretaría General</t>
  </si>
  <si>
    <t>Visto bueno de Secretaría General.</t>
  </si>
  <si>
    <t>Ejecución del Plan Anual de SST</t>
  </si>
  <si>
    <t>Ejecución de las actividades del Plan de SST</t>
  </si>
  <si>
    <t>Soportes de ejecución de actividades del Plan.</t>
  </si>
  <si>
    <t>Ministerio de trabajo</t>
  </si>
  <si>
    <t>Cumplimiento y Gestión LA/FT/FPADM, Anticorrupción y Antisoborno</t>
  </si>
  <si>
    <t>OGTEI, Subgerencia Comercial y de Operaciones, Tesorería y Unidad de Apuestas y Control de Juegos:
* Generar mensualmente la información de los ganadores de premios, para montos establecidos, y entregarla al Oficial de Cumplimiento
* Reportar operaciones inusuales y/o señales de alerta al Oficial de Cumplimiento.</t>
  </si>
  <si>
    <t>El Oficial de Cumplimiento</t>
  </si>
  <si>
    <t>Reporte de ganadores de premios a la UIAF.
Reporte de operaciones sospechosas a la UIAF.</t>
  </si>
  <si>
    <t>Unidad de Información y Análisis Financiero</t>
  </si>
  <si>
    <t>No aplica por ser información confidencial</t>
  </si>
  <si>
    <t>Gestión de las Tecnologías y la Información</t>
  </si>
  <si>
    <t>Ejecución PETI</t>
  </si>
  <si>
    <t>OGTI, ejecutar todos los planes y proyectos referentes al PETI</t>
  </si>
  <si>
    <t>Reporte de ejecución del PETI</t>
  </si>
  <si>
    <t>Informe trimestral de planes institucionales</t>
  </si>
  <si>
    <t>FURAG</t>
  </si>
  <si>
    <t>Aplica para este Comité</t>
  </si>
  <si>
    <t>Ejecución del plan de seguridad y privacidad de la información</t>
  </si>
  <si>
    <t>OGTI, ejecutar todos los planes y proyectos referentes al plan de seguridad y privacidad de la información</t>
  </si>
  <si>
    <t>Reporte de ejecución del plan</t>
  </si>
  <si>
    <t>FURAG, ACDTIC</t>
  </si>
  <si>
    <t>OGTI, ejecutar todos los planes y proyectos referentes al Plan de tratamiento de riesgos</t>
  </si>
  <si>
    <t>Gestión de Bienes y Servicios</t>
  </si>
  <si>
    <t>Fortalecimiento organizacional y simplificación de procesos</t>
  </si>
  <si>
    <t>Control de inventarios</t>
  </si>
  <si>
    <t>Almacenista:
- Ingresar los bienes nuevos a inventarios
- Garantizar que los bienes tengan asignados un responsable
- Controlar periódicamente que los bienes se encuentren en la entidad, y que el responsable conozca sobre los bienes a su cargo</t>
  </si>
  <si>
    <t>Inventarios actualizados</t>
  </si>
  <si>
    <t>Jefe Unidad de Recursos Físicos</t>
  </si>
  <si>
    <t>Verificación anual del inventario general de la entidad.</t>
  </si>
  <si>
    <t>Inventario anual verificado.</t>
  </si>
  <si>
    <t>Contraloría de Bogotá - Dirección Distrital de Asuntos Disciplinarios</t>
  </si>
  <si>
    <t>Gestión de facturas</t>
  </si>
  <si>
    <t>Jefe Unidad de Recursos Físicos:
- Realizar los diferentes informes de gestión de actividades sobre las facturas emitidas.
- Realizar una ponderación de cumplimiento del contrato (vigilancia, aseo, otros contratistas)</t>
  </si>
  <si>
    <t>Informe de gestión de actividades</t>
  </si>
  <si>
    <t>Secretaria General y Jefe Unidad Financiera y Contable</t>
  </si>
  <si>
    <t>Revisión del informe de gestión de actividades, verificando la completitud del documento, mediante el sistema ADA.</t>
  </si>
  <si>
    <t>Informe de gestión de actividades verificado.</t>
  </si>
  <si>
    <t>N/A</t>
  </si>
  <si>
    <t>Mantenimiento de instalaciones</t>
  </si>
  <si>
    <t>Plan de mantenimiento, e informe de su ejecución.</t>
  </si>
  <si>
    <t>Secretaria General</t>
  </si>
  <si>
    <t>Revisión del informe de ejecución del plan de mantenimiento</t>
  </si>
  <si>
    <t>Informe de ejecución del plan de mantenimiento verificado.</t>
  </si>
  <si>
    <t>Gestión Jurídica</t>
  </si>
  <si>
    <t>Gestión judicial, el producto es contar con la información de los procesos judiciales en SIPROJWEB actualizada</t>
  </si>
  <si>
    <t>Los abogados de defensa jurídica (los que representan a la entidad en los diferentes procesos judiciales), defienden los intereses de la Lotería de Bogotá, en todas las etapas de los procesos (presentar demanda, recursos, ir a las audiencias, entre otros).
Si es en contra, presentar el poder, llevar el expediente, evaluar el contingente judicial, si hay una conciliación, subir las fichas para conciliación en SIPROJWEB, dando cumplimiento a la normatividad vigente.</t>
  </si>
  <si>
    <t>Para cada etapa realizada, se debe actualizar en SIPROJWEB.
Expediente físico de los procesos judiciales.
O 
Base de datos de seguimiento interna</t>
  </si>
  <si>
    <t>Jefe Oficina Jurídica</t>
  </si>
  <si>
    <t>Verificar informe del estado de cada proceso, y actualización de la información de SIPROJWEB según la etapa en que se encuentre cada proceso.
Cuando se pasa la cuenta de cobro por parte del abogado contratista, el Jefe de la Oficina Jurídica valida la actualización de los procesos judiciales en SIPROJWEB.</t>
  </si>
  <si>
    <t>Si se identifica que SIPROJWEB no está actualizado, se generan los correos electrónicos correspondientes a los contratistas.
Visto bueno de la Jefe de la Oficina Jurídica en los formatos de cuenta de cobro mensual de los abogados.
Informe semestral de SIPROJWEB que se presenta ante el Comité de Conciliación y Secretaría Jurídica Distrital.</t>
  </si>
  <si>
    <t>Secretaría Jurídica Distrital (semestralmente)</t>
  </si>
  <si>
    <t>No aplica porque se presenta en el Comité de Conciliación</t>
  </si>
  <si>
    <t>Transparencia y acceso a la información pública</t>
  </si>
  <si>
    <t>Gestión Financiera y Contable</t>
  </si>
  <si>
    <t>Estado de situación financiera individual</t>
  </si>
  <si>
    <t>Profesional IV de Contabilidad genera el Balance General a partir de la información cargada y registrada en el aplicativo financiero y contable.</t>
  </si>
  <si>
    <t xml:space="preserve">Jefe de la Unidad Financiera y Contable </t>
  </si>
  <si>
    <t>El Jefe de la Unidad Financiera y Contable revisa la consistencia en los valores reportados en el Estado de situación financiera individual.</t>
  </si>
  <si>
    <t>Firma del Jefe de la Unidad Financiera y Contable en el Estado de situación financiera individual.</t>
  </si>
  <si>
    <t>Contaduría General de la Nación y Secretaría de Hacienda Distrital (trimestralmente), Contraloría Distrital en auditoría anual</t>
  </si>
  <si>
    <t>No aplica para este Comité</t>
  </si>
  <si>
    <t>Ejecución presupuestal de ingresos y gastos</t>
  </si>
  <si>
    <t>Profesional I de Presupuesto registra y consolida la información presupuestal con base en la información del aplicativo financiero y contable.</t>
  </si>
  <si>
    <t>El Jefe de la Unidad Financiera y Contable revisa la consistencia en los valores reportados en la ejecución presupuestal de ingresos y gastos.</t>
  </si>
  <si>
    <t>Firma del Jefe de la Unidad Financiera y Contable en la ejecución presupuestal de ingresos y gastos.</t>
  </si>
  <si>
    <t>Secretaría Distrital de Hacienda (mensualmente), y Contaduría General de la Nación (trimestralmente), Contraloría Distrital en auditoría anual</t>
  </si>
  <si>
    <t>Gestión de Comunicaciones</t>
  </si>
  <si>
    <t>Campañas de comunicaciones</t>
  </si>
  <si>
    <t>La Agencia de Publicidad presenta la conceptualización para aprobación del Profesional IV (E) del área de Comunicaciones y Mercadeo y/o supervisor del contrato.</t>
  </si>
  <si>
    <t>Revisión y aprobación de la conceptualización de la campaña.</t>
  </si>
  <si>
    <t>Correo de aprobación de la campaña.</t>
  </si>
  <si>
    <t>Correo de aprobación del Plan.</t>
  </si>
  <si>
    <t>Plan de medios</t>
  </si>
  <si>
    <t>La Agencia de Medios envía el Plan de Medios para revisión y aprobación del Profesional IV (E) del área de Comunicaciones y Mercadeo y/o supervisor del contrato y/o sugerente comercial y operativo</t>
  </si>
  <si>
    <t>Revisión y aprobación del Plan de Medios.</t>
  </si>
  <si>
    <t>Actividades de BTL</t>
  </si>
  <si>
    <t>La Agencia de BTL envía el presupuesto de la actividad para revisión y aprobación del Profesional III del área de Comunicaciones y Mercadeo y/o supervisor del contrato.</t>
  </si>
  <si>
    <t>Revisión y aprobación del presupuesto.</t>
  </si>
  <si>
    <t>Firma de aprobación en el presupuesto.</t>
  </si>
  <si>
    <t>Explotación de Juegos de Suerte y Azar - DOPC</t>
  </si>
  <si>
    <t>Realización del sorteo</t>
  </si>
  <si>
    <t>El impresor remite la información relacionada con el sorteo a la Jefe de la Dirección de Operación de Producto y Comercialización, quien la remite a la Oficina de Gestión Tecnológica e Innovación para cargue y configuración en el sistema comercial de la entidad.</t>
  </si>
  <si>
    <t>información del sorteo (plan de premios, y mezcla) cargada en el aplicativo comercial</t>
  </si>
  <si>
    <t>Directora de Operación de Producto y Comercialización</t>
  </si>
  <si>
    <t>Una vez la Oficina de Gestión Tecnológica e Innovación carga la información del sorteo en el aplicativo comercial, envía a la Directora de Operación de Producto y Comercialización para su revisión y aprobación.</t>
  </si>
  <si>
    <t>Correo electrónico de aprobación de la apertura de devolución.</t>
  </si>
  <si>
    <t>Superintendencia de Salud</t>
  </si>
  <si>
    <t>Validación y lectura de premios y promocionales (pago de premios y promocionales pagados por Distribuidores)</t>
  </si>
  <si>
    <t>Los distribuidores realizan el envío de premios y promocionales para lectura a la Lotería de Bogotá, donde los auxiliares administrativos de la Dirección de Operación de Producto y Comercialización radican y leen los premios y promocionales. 
La profesional I de la Dirección de Operación de Producto y Comercialización contrasta la información leída con las planillas enviadas por los distribuidores.</t>
  </si>
  <si>
    <t>Resumen de relaciones de premios y promocionales</t>
  </si>
  <si>
    <t>seguimiento bimestral a matrices de riesgo</t>
  </si>
  <si>
    <t>INFORME DE SEGUIMIENTO A MATRICES DE RIESGO</t>
  </si>
  <si>
    <t xml:space="preserve">Profesional de Cartera - Profesional I de la Dirección de Operación de Producto y Comercialización </t>
  </si>
  <si>
    <t>El Profesional de Cartera con conjunto con la Profesional I de la Dirección de Operación de Producto y Comercialización realizan la conciliación entre el resumen de relaciones de premios y promocionales y la información de cartera de cada distribuidor.</t>
  </si>
  <si>
    <t>Resumen de relaciones de premios y promocionales firmado por la Unidad Financiera y Contable y la Dirección de Operación de Producto y Comercialización</t>
  </si>
  <si>
    <t>Distribución de billetería</t>
  </si>
  <si>
    <t>La Unidad Financiera y Contable verifica que los distribuidores estén al día en cartera, y que tengan las garantías vigentes, información que reportan a la Dirección de Operación de Producto y Comercialización.</t>
  </si>
  <si>
    <t>Memorando de Despacho</t>
  </si>
  <si>
    <t xml:space="preserve">Auxiliar administrativo de la Dirección de Operación de Producto y Comercialización </t>
  </si>
  <si>
    <t>Una vez la Dirección de Operación de Producto y Comercialización (auxiliar administrativa) recibe el memorando de despacho, genera el despacho de la billetería en el aplicativo de cadena.</t>
  </si>
  <si>
    <t>Despachos generados en el aplicativo de cadena</t>
  </si>
  <si>
    <t>Pago de premios por la Lotería de Bogotá</t>
  </si>
  <si>
    <t>Los ganadores de premios y promocionales mayores a 6 SMMLV y/o de página web realizan el cobro del pago del premio. 
Para premios mayores a 6 SMMLV, la auxiliar de la Dirección de Operación de Producto y Comercialización verifica la completitud de los documentos requeridos y se envían a la Directora de Operación de Producto y Comercialización para su verificación y trámite de pago.
Para los premios de página web, la Directora de Operación de Producto y Comercialización genera el informe de premios cobrados y realiza el trámite de pago.</t>
  </si>
  <si>
    <t>Solicitud de orden de pago en el aplicativo financiero.</t>
  </si>
  <si>
    <t>Unidad Financiera y Contable</t>
  </si>
  <si>
    <t>Una vez la Dirección de Operación de Producto y Comercialización realiza la solicitud de orden de pago, la Unidad Financiera y Contable verifica la información del pago (soportes, y el valor de la orden), para proceder con la realización de la orden de pago y el giro correspondiente.</t>
  </si>
  <si>
    <t>Orden de pago y giro correspondiente</t>
  </si>
  <si>
    <t>Elaboración y/o actualización del Plan Anual de Adquisiciones</t>
  </si>
  <si>
    <t>Cada área de la entidad programa sus necesidades y remite a la Unidad de Recursos Físicos, donde el Jefe de la Unidad es el responsable de su consolidación.</t>
  </si>
  <si>
    <t>Plan Anual de Adquisiciones consolidado</t>
  </si>
  <si>
    <t>Comité de Contratación</t>
  </si>
  <si>
    <t>Una vez se cuenta con el Plan Anual de Adquisiciones consolidado, cada jefe de área es responsable de presentar lo que le corresponde (para aprobación inicial, o actualización), para someter a aprobación por parte del Comité de Contratación.</t>
  </si>
  <si>
    <t>Plan Anual de Adquisiciones aprobado por el Comité de Contratación</t>
  </si>
  <si>
    <t>Contraloría Distrital en auditoría y cuenta anual.</t>
  </si>
  <si>
    <t>ATENCIÓN Y SERVICIO AL CLIENTE</t>
  </si>
  <si>
    <t>Política de Servicio al Ciudadano</t>
  </si>
  <si>
    <t>Informe Mensual de PQRS</t>
  </si>
  <si>
    <t>Profesional de Atención al Cliente:
* Extraer reporte de Gestión de PQRS desde el sistema distrital para la gestión de peticiones ciudadanas SDQS Bogotá te escucha.
* Elaborar el informe de acuerdo la los parámetros establecidos.</t>
  </si>
  <si>
    <t>Oficina Asesora de Planeación en seguimiento bimestral a matrices de riesgo</t>
  </si>
  <si>
    <t>Veeduría Distrital</t>
  </si>
  <si>
    <t>Matriz de riesgos e informe de seguimiento a matrices de riesgo</t>
  </si>
  <si>
    <t>GESTIÓN DOCUMENTAL</t>
  </si>
  <si>
    <t>Política de Gestión Documental</t>
  </si>
  <si>
    <t>Concejo Distrital de Archivos
Archivo Distrital</t>
  </si>
  <si>
    <t>Programa de Gestión Documental</t>
  </si>
  <si>
    <t>Evaluación Independiente y Control a la Gestión</t>
  </si>
  <si>
    <t>Control interno</t>
  </si>
  <si>
    <t>Cumplimiento funciones Secretaría Técnica Comité Institucional Coordinación Control Interno</t>
  </si>
  <si>
    <t>El jefe de control interno ejecuta las funciones de secretaría técnica establecidas en la Resolución interna 070 de 2023, artículo 7.</t>
  </si>
  <si>
    <t>*Actas de los Comité Institucionales de Coordinación de Control Interno - CICCI.
*Grabaciones de los comités sesionados virtuales por Teams</t>
  </si>
  <si>
    <t>El profesional designado de la oficina de control interno</t>
  </si>
  <si>
    <t>Reporte al jefe OCI mediante correo electrónico, a más tardar el 10° día hábil del mes subsiguiente al corte del cuatrimestre, del cumplimiento de las funciones individuales de secretaría técnica que se deben ejecutar de conformidad con lo establecido en el artículo 7 de la resolución.</t>
  </si>
  <si>
    <t>No aplica a la fecha</t>
  </si>
  <si>
    <t>En caso de presentarse algún incumplimiento de los numerales del artículo, el jefe OCI lo reportará al comité con el fin de presentar los correctivos a que haya lugar, dado que estas actas son evidencia para entes de control externo.</t>
  </si>
  <si>
    <t>No aplica.</t>
  </si>
  <si>
    <t>EXPLOTACIÓN DE JUEGOS DE SUERTE Y AZAR</t>
  </si>
  <si>
    <t>Supervisor del contrato</t>
  </si>
  <si>
    <t>Sello de prevalidación de los formularios de declaración</t>
  </si>
  <si>
    <t>No se cuenta con ningún riesgo identificado</t>
  </si>
  <si>
    <t xml:space="preserve">Oficina Asesora de Planeación </t>
  </si>
  <si>
    <t>Posibilidad de afectación económica por inconsistencias en la liquidación de nómina debido a errores técnicos y/o humanos involuntarios</t>
  </si>
  <si>
    <t>Objetivo: Garantizar que  la liquidación de nomina se haga de forma oportuna y veraz
Alcance: Inicia recibiendo las novedades de nomina y finaliza archivando los documentos pertinente
Metodología: El Jefe de Talento Humano o quien delegue, previa validación de la nómina, envía para revisión de la Secretaría General la prenómina con los soportes correspondientes  en medio físico o vía correo electrónico.
Si la Secretaría General solicita algún ajuste frente a la prenómina, el responsable de la Unidad de Talento Humano valida, y ajusta, luego envía de nuevo la prenómina a la Secretaría General, previa validación por parte del Jefe de la Unidad de Talento Humano</t>
  </si>
  <si>
    <t>Posibilidad de interrupción de la operación por aumento significativo en la materialización de riesgos laborales debido a falta de instrumentos e inadecuado autocuidado en el desarrollo de actividades</t>
  </si>
  <si>
    <t xml:space="preserve">Objetivo: Realizar seguimiento y monitoreo al cumplimiento del plan de SST.
Alcance: aplica para  todas las actividades incluidas en el Plan de SST
 FORMULACIÓN Y SEGUIMIENTO A PLANES INSTITUCIONALES:
POLÍTICAS 6. El monitoreo a los planes institucionales se realizará de manera trimestral con los siguientes cortes: 30 de marzo, 30 de junio, 30 de septiembre y 31 de diciembre.
Actividad 10 Trimestralmente las dependencias, a través de los responsables designados, registrarán los avances, así como soportes de la ejecución deactividadesdelplan institucional en lamatrizdereporte, la cual seráremitidaporel JefedelaOficinaAsesoradePlaneación,dentro de los plazos, de acuerdo al cronograma establecido para la vigencia.
Actividad 11 Una vez validado el avance realizado por cada una de las áreas y efectuados los ajustes correspondientes, se realiza la consolidación en el instrumento dispuesto para esto.
Actividad 12 La Oficina Asesora de Planeación, analiza el reporte realizado, revisando entre otros aspectos los resultados de los indicadores empleados, identifica dificultades potenciales y se adelanta a las posibles complicaciones en tiempo. Determinasiel logrodelresultadoreportadoenelmonitoreo,afecta el logros de otros procesos.
Responsable: Jefe de la Oficina Asesora de planeación </t>
  </si>
  <si>
    <t>Posibilidad de ofrecimientos de dinero o dádivas a colaboradores de la Lotería para entregar, manipular, extraer, cambiar o transferir información de entidad o de sus clientes a terceros no vinculados a la Entidad con el propósito de realizar operaciones y/o actividades relacionadas con el riesgo LA/FT/FPADM.</t>
  </si>
  <si>
    <t>Oficina Oficial de Cumplimiento</t>
  </si>
  <si>
    <t>Posibilidad que se identifique un cobro continuo de premios en una o más modalidades de juego, por una misma persona o un mismo ganador.</t>
  </si>
  <si>
    <t>Posibilidad de afectación económica por la pérdida o deterioro de elementos o bienes de la Lotería con el fin de ocasionar daño o beneficio a terceros.</t>
  </si>
  <si>
    <t>Oficina Asesora de Planeación, mediante seguimiento a matrices de riesgos</t>
  </si>
  <si>
    <t>El almacenista trimestralmente verificará las existencias de consumo y publicidad a través del aplicativo en el cual se relacionan las cantidades existentes por sistema de cada elemento de consumo, y se confronta con el físico de la bodega del sótano del almacén y el almacén de los promocionales. La almacenista realiza control de consumo por área de acuerdo al histórico de consumo.
Si existen desviaciones del control, el Almacenista se debe informar por correo electrónico al jefe del área sobre las diferencias detectadas y se debe identificar las causas del descuadre. Realizando un análisis de la trazabilidad de los movimientos.
El soporte del control son los listados de existencias.</t>
  </si>
  <si>
    <t>No se ha identificado un riesgo asociado a este producto</t>
  </si>
  <si>
    <t xml:space="preserve">Objetivo: Verificar el cumplimiento de la documentación establecida en la circular 013 expedida por la Secretaria General Alcance: revisión del 100% de las facturas y cuentas de cobro
Alcance: </t>
  </si>
  <si>
    <t xml:space="preserve">Posibilidad de afectación económica y reputacional por NO atender oportunamente las distintas actuaciones que deben surtirse en los procesos judiciales, trámites extrajudiciales y administrativos a cabo. </t>
  </si>
  <si>
    <t xml:space="preserve">GESTION JUDICIAL :PRO103-231-10
Actividad 10 
El Jefe de la Oficina Jurídica mensualmente hará seguimiento a las actuaciones relevantes de los procesos judiciales en el SIPROJWEB con que cuenta la Lotería de Bogotá, verificando las alertas de SIPROJWEB con el fin de solucionar los requerimientos pendientes, se requerirá la actualización respectiva al abogado asignado. Como soporte quedará el registro del proceso en el SIPROJWEB </t>
  </si>
  <si>
    <t>El Supervisor del contrato hará Seguimiento mensual a la actividad del apoderado judicial en cada uno de los procesos asignados. Validando la actualización de la base de datos entregada por los procesos.  En caso de encontrar fallas en el cumplimiento del contrato, requerirá al contratista y tomará las medidas pertinentes. Como soporte quedará los informes de supervisión</t>
  </si>
  <si>
    <t>Posibilidad de afectación económica y reputacional por pérdida de consistencia en la información de los procesos judiciales registrada en Siprojweb.</t>
  </si>
  <si>
    <t>El Jefe de la Oficina Jurídica realizará seguimiento del estado de los procesos judiciales y actuaciones prejudiciales, a través de los módulos de la herramienta "SIPROJ". En caso de no presentarse la actualización , se requerirá al abogado responsable la actualización respectiva. como soporte quedará el SIPROJ debidamente actualizado</t>
  </si>
  <si>
    <t>Posibilidad de afectación económica y reputacional por pérdida debido al no pago oportuno en las sentencias, conciliaciones o laudos arbitrales</t>
  </si>
  <si>
    <t>El Jefe de la Oficina Jurídica mensualmente realizará seguimiento del estado de los procesos judiciales y actuaciones prejudiciales, a través de los módulos de la herramienta "SIPROJ". En caso de presentarse no la actualización, se requerirá al abogado responsable la actualización respectiva. como soporte quedará el SIPROJ debidamente actualizado</t>
  </si>
  <si>
    <t xml:space="preserve">La Oficina Jurídica a través del trabajador o contratista de apoyo deberá hacer seguimiento mensual al cumplimiento del fallo o acuerdo conciliatorio, de conformidad con los requisitos establecidos en el procedimiento de pago de sentencias y conciliaciones. En caso de no iniciar el proceso de pago de sentencias y conciliaciones, se requería al responsable según el procedimiento adelantar la actividad correspondiente. Como evidencia quedará el reporte del pago en el aplicativo SIPROJWEB. </t>
  </si>
  <si>
    <t>Posibilidad de afectación económica y reputacional por interés indebido en procesos judiciales en contra de los intereses de la Lotería con el fin de favorecer a un tercero.</t>
  </si>
  <si>
    <t>El Jefe de la Oficina Jurídica mensualmente  realizará seguimiento del estado de los procesos judiciales y actuaciones prejudiciales, a través de los módulos de la herramienta "SIPROJ". En caso de presentarse una desviación del control, se requerirá al abogado responsable la actualización respectiva. como soporte quedará el SIPROJ debidamente actualizado</t>
  </si>
  <si>
    <t>Posibilidad de afectación económica y reputacional por incoherencia de los estados financieros</t>
  </si>
  <si>
    <t>Jefe Unidad Financiera y Contable.</t>
  </si>
  <si>
    <r>
      <rPr>
        <b/>
        <sz val="9"/>
        <color theme="1"/>
        <rFont val="Arial"/>
        <family val="2"/>
      </rPr>
      <t xml:space="preserve">GENERACIÓN DE ESTADOS FINANCIEROS PRO310-249-13
OBJETIVO </t>
    </r>
    <r>
      <rPr>
        <sz val="9"/>
        <color theme="1"/>
        <rFont val="Arial"/>
        <family val="2"/>
      </rPr>
      <t xml:space="preserve">Generar estados financieros con información razonable, confiable, consistente, verificable, oportuna y objetiva
</t>
    </r>
    <r>
      <rPr>
        <b/>
        <sz val="9"/>
        <color theme="1"/>
        <rFont val="Arial"/>
        <family val="2"/>
      </rPr>
      <t xml:space="preserve">Alcance </t>
    </r>
    <r>
      <rPr>
        <sz val="9"/>
        <color theme="1"/>
        <rFont val="Arial"/>
        <family val="2"/>
      </rPr>
      <t>Inicia reconociendo los hechos económicos de la entidad y finaliza generando los Estados Financieros.</t>
    </r>
    <r>
      <rPr>
        <b/>
        <sz val="9"/>
        <color theme="1"/>
        <rFont val="Arial"/>
        <family val="2"/>
      </rPr>
      <t xml:space="preserve">
Metodología </t>
    </r>
    <r>
      <rPr>
        <sz val="9"/>
        <color theme="1"/>
        <rFont val="Arial"/>
        <family val="2"/>
      </rPr>
      <t xml:space="preserve">Revisar y aprobar información de los archivos contra balance de prueba. Actividad 8
Evidencia:los estados financieros firmados por la gerente general, el jefe de la unidad financiera y contable y Contador </t>
    </r>
  </si>
  <si>
    <t>No se cuenta con un riesgo identificado para este aspecto</t>
  </si>
  <si>
    <t>Profesional de presupuesto - Oficina de Sistemas - Jefe Unidad Financiera y Contable</t>
  </si>
  <si>
    <r>
      <t xml:space="preserve">EJECUCION  Y CONTROL PRESUPUESTAL PRO310-245-11
</t>
    </r>
    <r>
      <rPr>
        <b/>
        <sz val="9"/>
        <color theme="1"/>
        <rFont val="Arial"/>
        <family val="2"/>
      </rPr>
      <t xml:space="preserve">Objetivo </t>
    </r>
    <r>
      <rPr>
        <sz val="9"/>
        <color theme="1"/>
        <rFont val="Arial"/>
        <family val="2"/>
      </rPr>
      <t xml:space="preserve">Gestión efectiva en la ejecución y control presupuestal de la entidad
</t>
    </r>
    <r>
      <rPr>
        <b/>
        <sz val="9"/>
        <color theme="1"/>
        <rFont val="Arial"/>
        <family val="2"/>
      </rPr>
      <t xml:space="preserve">Alcance </t>
    </r>
    <r>
      <rPr>
        <sz val="9"/>
        <color theme="1"/>
        <rFont val="Arial"/>
        <family val="2"/>
      </rPr>
      <t xml:space="preserve"> Gestión efectiva en la ejecución y control presupuestal de la entidad
Actividad 32 Revisar, realizar ajustes y firmar Verificar los gastos comprometidos y girados en el mes que no se exceda el monto máximo de las apropiaciones aprobadas para cadaunode los rubros. Si se encuentran inconsistenciasseprocedea informar al Jefe de la Unidad Financierayalaoficinadesistemasparadeterminar el origen de la falla y proceder a solucionarla.
Evidencia: </t>
    </r>
  </si>
  <si>
    <t>Posibilidad de afectación reputacional por uso incorrecto de la marca corporativa debido al desconocimiento del Manual de Marca.</t>
  </si>
  <si>
    <t>Los profesionales del área de comunicaciones cada vez que la entidad lo requiera debe realizar una revisión y actualización de los documentos:
1. Manual de marca corporativa.
2. Manual de comunicaciones interno y externo.
3. Estrategia de Comunicaciones.
Estos documentos reflejan los lineamientos para el uso, aplicación y correcta difusión y construcción de la marca, una vez sean actualizados estos documentos deben ser socializados a todos los funcionarios de la Lotería y puestos a disposición en la Intranet de la Entidad.</t>
  </si>
  <si>
    <t>Cualquier pieza gráfica o material de merchandising de comunicación propia o de terceros que se desarrolle bajo la marca Lotería de Bogotá, debe estar debidamente aprobada por el área de comunicaciones y mercadeo. La pieza gráfica debe ser remitida vía correo electrónico a los profesionales del área de comunicaciones y mercadeo de la Lotería de Bogotá para ser revisada, si requiere cambios se informaran por este medio los mismos, de lo contrario se dará la respectiva aprobación o una vez se hayan realizado los cambios.
Las piezas desarrolladas por la agencia de publicidad contratada por la lotería de Bogotá serán aprobadas directamente por el supervisor del contrato.</t>
  </si>
  <si>
    <t>Los profesionales del área cada vez que llegue una alerta de Google deberán verificar la la información tanto positivas como negativa, con el objetivo de identificar que está pasando en el mercado.</t>
  </si>
  <si>
    <t xml:space="preserve">Existe un manual de comunicaciones en la Lotería que permite alcanzar un lenguaje adaptado a los usuarios para crear y mantener una comunicación fluida con los clientes. En digital: Brindaremos respuestas creando una línea de comunicación efectiva y personalizada con cada usuario. De esta manera podremos asistir a nuestra comunidad con la información adecuada. 
En ATL y BTL: La comunicación debe ser cercana, utilizando un lenguaje sencillo y cercano a los clientes, teniendo en cuenta sus requerimientos. </t>
  </si>
  <si>
    <t>Supervisar el contrato</t>
  </si>
  <si>
    <t>Posibilidad de afectación reputacional por gestión inadecuada del mensaje.</t>
  </si>
  <si>
    <t>Posibilidad de afectación económica y reputacional por ocurrencia de fallas en la realización del sorteo debido a fallas técnicas,  tecnológicas o humanas.</t>
  </si>
  <si>
    <t>Posibilidad de afectación económica y reputacional por ocurrencia de soborno para realizar un inadecuado reconocimiento de premios con el fin de beneficiar un tercero.</t>
  </si>
  <si>
    <t>Profesional de Cartera - Profesional I de la Dirección de Operación de Producto y Comercialización</t>
  </si>
  <si>
    <t>Posibilidad de afectación económica y reputacional por entrega o retención de billetería, o asignación de cupos a distribuidores con incumplimiento de requisitos con fin de favorecer a un tercero a cambio de beneficios.</t>
  </si>
  <si>
    <t>No se cuenta con riesgo identificado</t>
  </si>
  <si>
    <r>
      <t>RG-1</t>
    </r>
    <r>
      <rPr>
        <sz val="9"/>
        <color rgb="FF000000"/>
        <rFont val="Arial"/>
        <family val="2"/>
      </rPr>
      <t xml:space="preserve"> Posibilidad de afectación económica y reputacional debido a no presentar, o presentar informes o dar respuesta a requerimientos de entes externos por fuera de los términos establecidos, debido al desconocimiento de plazos para la presentación</t>
    </r>
    <r>
      <rPr>
        <b/>
        <sz val="9"/>
        <color rgb="FF000000"/>
        <rFont val="Arial"/>
        <family val="2"/>
      </rPr>
      <t xml:space="preserve"> </t>
    </r>
  </si>
  <si>
    <t xml:space="preserve"> líder del proceso</t>
  </si>
  <si>
    <t>El líder del proceso mensualmente verificará los informes que su área deba remitir, mediante la Matriz de Comunicaciones, con el fin de reportar la información en los tiempos previstos por Ley.
Si se detectan desviaciones en el control, es decir, si se identifica que la información en la matriz de comunicaciones está desactualizada, se debe solicitar la actualización ante el área de Comunicaciones y Mercadeo.
Como soporte de la ejecución del control, se debe contar con el acuse de recibido de los informes rendidos por Ley, de manera mensual</t>
  </si>
  <si>
    <r>
      <t xml:space="preserve">RG-18 </t>
    </r>
    <r>
      <rPr>
        <sz val="9"/>
        <color rgb="FF000000"/>
        <rFont val="Arial"/>
        <family val="2"/>
      </rPr>
      <t>Posibilidad de afectación reputacional por vencimiento de términos en la atención de PQRS debido al desconocimiento de los términos de ley para dar respuesta a las PQRS y el no trámite de manera oportuna la respuesta a las PQRS por parte del responsable.</t>
    </r>
  </si>
  <si>
    <t xml:space="preserve"> El responsable de atención al cliente verifica semanalmente en el sistema "SDQS" de "Bogotá te escucha" las fechas de vencimiento de todas las PQRS.  El responsable de Atención al Cliente debe identificar las PQRS proximas a vencer  y envía un correo electrónico al área correspondiente sobre el estado de la PQRS y solicita la pronta gestión al respecto.
En caso de la no gestión oportuna en la respuesta a las PQRS, una vez identificada la respuesta fuera de términos de ley se informa sobre la materialización del riesgo a las oficinas de Control Interno y Planeación a través del diligenciamiento de los formatos correspondientes.
Las evidencias de ejecución del control están plasmadas en los correos de estado de PQRS que se envían semanalmente a los jefes de áreas que son usuarios de las mismas en el SDQS.</t>
  </si>
  <si>
    <t xml:space="preserve">El profesional de la oficina de Atención al Cliente debe socializar trimestralmente mediante correo electrónico institucional el Manual para la Gestión de Peticiones Ciudadanas y la Política de Atención a la Ciudadanía, a los colaboradores de la entidad dentro de los cuales están los usuarios del SDQS encargados al interior de la entidad, de gestionar y tramitar las PQRS que les son asignadas, con el propósito de recordarles los términos de ley para dar a respuesta a las diferentes tipologías de PQRS así como claridad en la gestión de las mismas en el Sistema Distrital para la Gestión de Peticiones Ciudadanas - SDQS Bogotá Te Escucha.
En caso de no realizar la socialización del Manual y la Política en los tiempos establecidos, se envía y se socializa de manera inmediata para mantener la difusión y comunicación permanente de dichos documentos como herramienta para que los usuarios encargadados de dar respuesta a las PQRS lo hagan en cumplimiento de lo establecido en dicho documento y en el correcto uso del Sistema Distrital para la Gestión de Peticiones Ciudadanas - SDQS Bogotá Te Escucha.
Como evidencia de ejecución del control están los correos electrónicos trimestrales de socialización </t>
  </si>
  <si>
    <r>
      <rPr>
        <b/>
        <sz val="9"/>
        <color theme="1"/>
        <rFont val="Arial"/>
        <family val="2"/>
      </rPr>
      <t xml:space="preserve">RG-25 </t>
    </r>
    <r>
      <rPr>
        <sz val="9"/>
        <color theme="1"/>
        <rFont val="Arial"/>
        <family val="2"/>
      </rPr>
      <t>Posibilidad de afectación reputacional por desactualización de la documentación metodológica de la Lotería debido a desactualización de instrumentos y herramientas de gestión documental que permitan el cumplimiento de lineamientos y directrices enmarcados en la norma archivística</t>
    </r>
  </si>
  <si>
    <t>1. El responsable de la Unidad de Recursos Físicos trimestralmente debe verificar la aplicación de la TRD y aplicación de los procesos archivísticos.
Si en el seguimiento se identifica que no se están aplicando los procesos archivísticos ni la TRD, el responsable de la Unidad de Recursos Físicos mediante acta de reunión, se dejaran los compromisos y actividades que aún no se han cumplido y se estipularán fechas para su cumplimiento.
Como soporte de la ejecución del control es el acta de seguimiento de la aplicación de la TRD  por cada una de las dependencias.
2. EL jefe de la Unidad de Recursos físicos a través de su equipo evaluará dos veces al año en la entidad los conocimientos relacionados con la gestión documental, mediante una capacitación articulada con el PIC vigente.
En caso de que la evaluación no supere el 60%, se hará una capacitación extraordinaria sobre los temas que no se hayan comprendido,  como soporte de este control resultan las memorias de capacitación listas de asistencia y evaluación.</t>
  </si>
  <si>
    <t>No se cuenta con riesgo asociado</t>
  </si>
  <si>
    <r>
      <t xml:space="preserve">RC02 - </t>
    </r>
    <r>
      <rPr>
        <sz val="9"/>
        <color rgb="FF000000"/>
        <rFont val="Arial"/>
        <family val="2"/>
      </rPr>
      <t>Posibilidad de afectación económica y reputacional por no validación de la información  reportada por el Concesionario en los derechos de explotación, gastos de administración, premios prescritos de chance y sus modalidades, premios prescritos del incentivo con cobro  inmediato con el fin de beneficio propio o de terceros.</t>
    </r>
  </si>
  <si>
    <r>
      <rPr>
        <b/>
        <sz val="9"/>
        <color rgb="FF000000"/>
        <rFont val="Arial"/>
        <family val="2"/>
      </rPr>
      <t xml:space="preserve">Declaración de derechos de explotación 
actividad 2 
</t>
    </r>
    <r>
      <rPr>
        <sz val="9"/>
        <color rgb="FF000000"/>
        <rFont val="Arial"/>
        <family val="2"/>
      </rPr>
      <t xml:space="preserve">La unidad Apuestas y control de juegos mensualmente contrasta la información remitida por el concesionario de los diferentes formularios de declaración con la información generada en el sistema de auditoria Chanseguro con el fin de soportar la  revalidación del supervisor del contrato.    
Si se identificación inconsistencia en la información contrastada esta se subsanara para su posterior validación, ya sea que se trate de un error en el sistema de auditoria o la información reportada por el concesionario. 
Como soporte de la ejecución del control se remite al concesionario un comunicado con el sello de la revalidación de la información. </t>
    </r>
  </si>
  <si>
    <t>Soporte</t>
  </si>
  <si>
    <t>PRO320-221-10 LIQUIDACION DE NOMINA
Actividad 10 La jefe de la Unidad de Talento Humano revisa la prenomina contra los soportes, si presenta errores se devuelve al profesional de Talento Humano para que realice los ajustes actividades 9. Si esta bien se envía a Secretaria General para revisión, si presenta errores se devuelve al profesional de Talento Humano para que realice los ajustes actividades 9. Si esta bien continúa a la siguiente actividad</t>
  </si>
  <si>
    <t xml:space="preserve">Comité de Conciliación </t>
  </si>
  <si>
    <t>SEGUIMIENTO POLITICAS DE PREVENCIÓN DEL DAÑO ANTIJURÍDICO</t>
  </si>
  <si>
    <t>Secretario  (a) del Comité de Conciliación Responsables de las áreas</t>
  </si>
  <si>
    <t>seguimiento de las actividades definidas en el plan de acción Política de Prevención de Daño Antijurídico</t>
  </si>
  <si>
    <t>Corresponde al Comité de Conciliación, realiza el seguimiento al avance de los indicadores definidos en el plan de acción y documentar el avance de la política de prevención del daño antijurídico.</t>
  </si>
  <si>
    <t>Acta</t>
  </si>
  <si>
    <t xml:space="preserve">No </t>
  </si>
  <si>
    <t>Cada dos meses se presentará un informe al Comité de Conciliación con el fin de presentar el avance de las metas propuestas en el Plan de  Acción de las Políticas de Prevención del Daño Antijurídico. De acuerdo al informe de seguimiento, el Comité podrá realizar y solicitar  los ajustes necesarios o realizar acciones correctivas y preventivas  según corresponda, teniendo en cuenta: 1. Ajustar, con base en los resultados del seguimiento y evaluación, la política de prevención del daño antijurídico y el plan de acción correspondiente. 2. Modificar, de ser necesario, el documento mediante el cual se formuló la política de prevención del daño antijurídico. 3. Adoptar las modificaciones a que haya lugar y realizar los ajustes en los procesos y procedimientos correspondientes. El Plan Requiere Ajustes?</t>
  </si>
  <si>
    <t>Administracion del riesgo de LA/FT/FPADM</t>
  </si>
  <si>
    <t>Reporte de ganadores de premios a la Oficina de Cumplimiento</t>
  </si>
  <si>
    <t xml:space="preserve">
Cuando se identifiquen señales de alerta, operaciones inusuales, coincidencias en listas, coincidencias en noticias de prensa y las operaciones intentadas, se deberán reportar
</t>
  </si>
  <si>
    <t>X:\1. SHARE POINT\ARCHIVOS 2024\3. Liderazgo Estratégico\5. Seguimiento LA_FT_FPADM\Semestre II\4_Informe</t>
  </si>
  <si>
    <t>El Oficial de Cumplimiento debe realizar análisis de la información reportada por las diferentes oficinas para verificar si hay señales de alerta u operaciones inusuales que puedan llegar a ser operaciones sospechosas.
-Reporte Ganadores de Premios en Dinero o en Especie (incluye cruces con los ganadores de apuestas permanentes en la plataforma de Chanseguro* y ganadores previos de la Lotería de Bogotá)
-Reporte de Ausencia de Ganadores de Premios</t>
  </si>
  <si>
    <t>El Oficial de Cumplimiento realiza consulta en listas vinculantes y de
control en la plataforma y/o herramienta determinada y contratada para
tal fin y procede a diligenciar el formato PRO105-499 Consulta en Listas
Vinculantes y de Control.</t>
  </si>
  <si>
    <t>El Oficial de Cumplimiento realiza consulta en listas vinculantes y de
control en la plataforma y/o herramienta determinada y contratada para tal fin y procede a diligenciar el formato PRO105-499 Consulta en Listas Vinculantes y de Control.</t>
  </si>
  <si>
    <t>Solicitud de consulta en listas vinculantes</t>
  </si>
  <si>
    <t xml:space="preserve">Ejecución al Plan de tratamiento de riesgos de seguridad  y privaciadad de la información </t>
  </si>
  <si>
    <t>Preparacion de Estados Financieros</t>
  </si>
  <si>
    <t>Se evidencia la publicación del reporte de ejecución presupuestal de junio y noviembre de 2024  con la firma de aprobación del jefe de la unidad financiera y contable, de acuerdo a lo informado por dicho jefe, las observaciones producto de la revisión por parte suya son atendidas inmediatamente por lo que no hay soporte de retroalimentación, por otra parte la comunicacion de resultados se da en el comité de junta directiva</t>
  </si>
  <si>
    <t>Supervision del contrato</t>
  </si>
  <si>
    <t xml:space="preserve">
la Agencia de Publicidad  realiza la campaña de cpmunicaciones con base  el brief que es el esquema conceptual de lo que se quiere con la campaña </t>
  </si>
  <si>
    <t xml:space="preserve"> conceptualización de la campaña.</t>
  </si>
  <si>
    <t xml:space="preserve"> plan de medios</t>
  </si>
  <si>
    <t xml:space="preserve">El encargado de la  Dirección de Operación del Producto y Comercialización semanalmente recibe los paquetes de premios enviados por los distribuidores a través de la empresa transportadora para lo cual debe verificar la relación de paquetes registrados en la planilla de la transportadora frente a los paquetes de premios físicos recibidos, si todo está correcto el funcionario sella la planilla del transportador.
Si se detectan desviaciones en el control debe registrarse una nota en la planilla respectiva y si existe fisicamente y no en la planilla se  debe abrir el paquete para verificar el contenido del mismo y si es el caso devolverlo inmediatamente al transportador y realizar la anotación en el formato FRO410-30-4
La  de la  Dirección de Operación del Producto y Comercialización solicita a la empresa transportadora que recoja los paquetes donde se identificaron anomalías.
Como soporte de la ejecución del control resultan los correos electronicos enviados a la empresa impresora de billetería y las anotaciones dejadas en el formato FRO410-30-4. en el caso en que se presenten desviaciones. </t>
  </si>
  <si>
    <t xml:space="preserve">El encargado de la  Dirección de Operación del Producto y Comercialización diariamente realiza la apertura de todos los paquetes de premio recibidos y verificar que los premios y/o billetes correspondan a la Lotería de Bogotá, posteriormente debe perforar las fracciones en un lugar que no dañe el código de barras.
Si se detectan desviaciones en el control se debe: 
1. Si algún paquete de premios corresponde a otra loteria deben guardados bajo llave y ser notificados a la transportadora y al mismo tiempo al distribuidor respectivo (en el caso en que sea reconocido por la entidad). 
2, Se debe enviar un correo electrónico informando a la transportadora la inconsistencia, para que ellos envien un funcionario a recoger dichos paquetes.
3, Cuando el funcionario detecta que no es premio sino devolución debe registrar en el formato FRO410-30-4 tomar evidencia fotografica y dar traslado al  del área para que este informe de manera inmediata al disribuidor. 
Como soporte de la ejecución del control resultan los billetes o fracciones perforadas, en el caso de las desviaciones resultan como soportes los correos electronicos enviados y las anotaciones en el Formato  FRO410-30-4 Recibo de Premios a Distribuidores.  </t>
  </si>
  <si>
    <t xml:space="preserve">El funcionario asignado de la  Dirección de Operación del Producto y Comercialización diariamente realiza la radicación de los paquetes de premios perforados en el aplicativo tecnologico comercial de la loteria, posteriormente los dos auxiliares (auxiliar administrativo y auxiliar ) de la  Dirección de Operación del Producto y Comercialización deben leer (lectura del código de barras de cada fracción) los premios y promocionales, al finalizar la lectura de cada paquete por distribuidor se debe comparar el total del valor leido con respecto al total del valor reportado en la planilla del distribuidor.
Si se detectan diferencias entre lo leido y lo reportado por el distribuidor se debe realizar una segunda lectura de premios o promocinales, si la inconsistencia se mantiene se debe notificar por correo electronico al distribuidor sobre las inconsistencias detectadas y solicitando el pago respectivo.  Este documento debe ser enviado con copia a la unidad financiera y contable.
Como soporte de la ejecución del control resultan las planillas radicadas en el aplicativo comercial de la Lotería y relacionadas en el formato  FRO410-30-4 Recibo de Premios a Distribuidores.  En caso de presentarse alguna desviación queda como soporte el correo electronico notificando al distribuidor sonbre la diferencia presentada. </t>
  </si>
  <si>
    <t xml:space="preserve">El profesional de la Dirección de Operación del Producto y Comercialización diariamente  debe revisar que las diferencias presentadas se encuentren justificadas en el reporte respectivo (Reporte resumen de relaciones de premios leidos). Si todo está correcto procede a validar y cargar en el sistema comercial  los premios y promocionales. 
Si existe una diferencia sin justificación el auxiliar de la Dirección de Operación del Producto y Comercialización debe revisar y realizar el respectivo ajuste.
Como soporte de la ejecución del control resulta el Reporte resumen de relaciones de premios leidos en estado "Procesado". </t>
  </si>
  <si>
    <t>Los colaboradores de la Dirección de Operación del Producto y Comercialización diariamente ingresan a la dirección con acceso biometrico para lo cual y una vez puesta la huella sobre el lector se coteja el permiso de ingreso con el sistema. 
En caso en presentarse desviaciones y no se pueda ingresar a la Dirección u otro colaborados que no pertenezca a la dirección tenga el acceso biometrico se debe comunicar a Recursos Fisicos para realizar la corrección inmediata. 
Como soporte del control se presenta el Disco duro del CCTV.</t>
  </si>
  <si>
    <t xml:space="preserve">El auxiliar de la Dirección de Operación del Producto y Comercialización termina de leer todos los premios y emite un reporte, el cual consolida la totalidad de premios reconocidos al distribuidor. Con este reporte realiza una revisión diaria conjunta con el profesional de cartera con el fin de comparar los premios renocidos vs las autoliquidaciones de cada distribuidor y su estado de cartera.
Si se encuentra diferencias en el sorteo al cual se le reconocieron los premios el auxiliar de la  Dirección de Operación del Producto y Comercialización debe ajustar el reporte de lectura de premios conforme a los criterios del profesional de cartera.
Si se encuentra diferencias en los codigos (de los distribuidores) aplicados a los premios se debe realizar los ajustes respectivos por parte del auxiliar de la  Dirección de Operación del Producto y Comercialización.
Como soporte de la ejecución del control resulta el resumen de los premios y promocionales leídos con los vistos buenos del colaborador de la Dirección de Operación del Producto y Comercialización y el área de cartera. </t>
  </si>
  <si>
    <t>El profesional de cartera semanalmente realiza una revisión de los reportes de cartera y del estado de las garantías de los distribuidores con el propósito de identificar incumplimientos en los distribuidores para determinar a cuales de ellos se reteniene el despacho de billetería.
Si se detectan desviaciones en el control, los distribuidores con incumplimiento en sus garantías  y/o pagos deben ser retenidos. No se debe realizar el despacho semanal de billetería.
Como soporte de la ejecución del control resultan los memorandos sobre distribución y retención por parte de la Unidad Financiera</t>
  </si>
  <si>
    <t xml:space="preserve">El profesional de la Dirección de Operación del Producto y Comercialización semanalmente verifica las garantías que se encuentran vencidas con el propósito de identificar incumplimientos en los distribuidores para determinar a cuales de ellos se reteniene el despacho de billetería.
Si se detectan desviaciones en el control, los distribuidores con incumplimiento en sus garantías  y/o pagos deben ser retenidos. No se debe realizar el despacho semanal de billetería.
Como soporte de la ejecución del control resultan los correos electronicos enviados a la Unidad Financiera informando si se encuentra algunos de los distribuidores con las garantías vencidas. </t>
  </si>
  <si>
    <t>Dentro del Plan Anual de Auditoria se incorpora la actiidad de revision del cumplimiento de las funciones del Comité de Coordinacion de Control Intenro</t>
  </si>
  <si>
    <t>El Consecionario y la firma impresora son quienes realizan las labores de primera lInea de defensa debido a que son los que efectuan las operaciones y gestionan los riesgos.</t>
  </si>
  <si>
    <t>Relación de formularios disponibles en el sistema.</t>
  </si>
  <si>
    <t>Unidad de Apuestas y Control de Juegos</t>
  </si>
  <si>
    <t xml:space="preserve">La unidad de apuestas a traves de su Jefe valida la proyeccion de del plan anual de compras y lo aprueba
Supervisa el stock de formularios de juegos de apuestas y sirve de canal entre el impresor y el onsecionario para el suministro de la papeleria
</t>
  </si>
  <si>
    <t>NO aplica</t>
  </si>
  <si>
    <t>Contraloria</t>
  </si>
  <si>
    <t>Una vez revisada el proyecto de Resolución, la Jefe de la Unidad de Apuestas y Control de Juegos procederá a su respectiva firma.</t>
  </si>
  <si>
    <t>Jefe de la Unidad de Apuestas y Control de Juegos</t>
  </si>
  <si>
    <t>Resolución de autorización</t>
  </si>
  <si>
    <t>La Unidad de Apuestas y Control de Juegos debe recibir, revisar y analizar la solicitud y documentos adjuntados por el Gestor, de acuerdo a la lista de chequeo, verificando el cumplimiento de los requisitos exigidos por la normatividad vigente para Juegos Promocionales y Rifas. Si es una rifa; se debe verificar que la solicitud cumpla con cada uno de los requisitos exigidos en el título III del Decreto 1068 de 2015. Si es un juego promocional; se debe verificar el cumplimiento de los requisitos exigidos en el Título IV del Decreto 1068 de 2015.</t>
  </si>
  <si>
    <t xml:space="preserve">Proyección de Resolución </t>
  </si>
  <si>
    <t xml:space="preserve">
La Agencia de BTL construye el presupuesto de la actividad teniendo en cuenta el  brief realizado por el  Profesional III del área de Comunicaciones y Mercadeo y/o supervisor del contrato</t>
  </si>
  <si>
    <t>presupuesto de la actividad.</t>
  </si>
  <si>
    <t>X:\1. SHARE POINT\ARCHIVOS 2024\3. Liderazgo Estratégico\4. Seguimiento metas PDD\01. Seguimiento a Marzo de 2024</t>
  </si>
  <si>
    <t>No se aporto evidencia con la cual se pudiera establecer un nivel de confianza adecuado</t>
  </si>
  <si>
    <t>CONTROL INSPECCIÓN Y FISCALIZACIÓN</t>
  </si>
  <si>
    <t>autorizacion de juegos promocionales y rifas</t>
  </si>
  <si>
    <t>APROBADO POR EL COMITÉ INSTITUCIONAL DE COORDINACIÓN DE CONTROL INTERNO EN SESIÓN REALIZADA EL DIA 21 DE DICIEMBRE DE 2023</t>
  </si>
  <si>
    <t>CONTROL DE CAMBIOS</t>
  </si>
  <si>
    <t>VERSIÓN 1</t>
  </si>
  <si>
    <t xml:space="preserve">Versión inicial, elaborada por el equipo de trabajo:
Gustavo Parra Martínez Jefe Oficina de Control Interno
</t>
  </si>
  <si>
    <t>VERSIÓN 2: septiembre 30 de 2023</t>
  </si>
  <si>
    <t xml:space="preserve">Actualización, elaborada por el equipo de trabajo:
Oscar Fabian Melo Vargas Jefe Oficina Asesora de Planeación
David Fernando Pinzón Galvis Contratista Oficina Asesora de Planeación
Néstor Julián Rodríguez Torres Contratista Oficina Asesora de Planeación
Wellfin Jhonathan Canro Rodríguez  Jefe Oficina de Control Interno
Yeison F. Martinez Contratista Oficina de Control Interno
</t>
  </si>
  <si>
    <t>VERSIÓN 3: Diciembre 27 de 2024</t>
  </si>
  <si>
    <t>Actualización, elaborada por el equipo de trabajo:
Wellfin Jhonathan Canro Rodríguez  Jefe Oficina de Control Interno
Yeison F. Martinez Contratista Oficina de Control Interno</t>
  </si>
  <si>
    <t xml:space="preserve">PROCEDIMIENTO ATENCION A PETICIONES, QUEJAS, RECLAMOS, SOLICITUDES PRO104-207-12
Actividad 24
Realizar un informe interno mensual de PQRS de origen ciudadano para remitir mediante correo electrónico a la Gerencia General con copia a los Jefes de área o dependencia
De igual forma el informe detallado es socializado en las reuniones mensuales del Comite Institucional de Gestion y desempeño, como parte de un aplan de mejoramiento </t>
  </si>
  <si>
    <t>Informe Mensual de PQRS Publicado
Informe Mensual de PQRS detallado socializado a los jefe de Unidad y Oficina
Socializacion en el CIGYD</t>
  </si>
  <si>
    <t>Observaciones</t>
  </si>
  <si>
    <t>Gerencia General, Jefes de área o dependencia. y CIGYD</t>
  </si>
  <si>
    <t>Aplica como parte de un plan de mejoramiento de la veeduria Distrital</t>
  </si>
  <si>
    <t>El día 16 de septiembre de 2025 se llevó a cabo una mesa de trabajo con la Jefe de la Unidad de Talento Humano, en la cual se verificó la firma de revisión y autorización por parte del Secretario General en las nóminas pagadas el 20 de agosto de 2025. En dichas nóminas se constató la firma de autorización de la Jefe encargada de la Unidad de Talento Humano, Dayan Pasaje, así como la firma del Secretario General, Frank Manotas.
De igual forma, se revisaron las nóminas correspondientes a los meses de julio y junio de 2025, en las cuales figuran las firmas de la Jefe de la Unidad de Talento Humano, Martha Durán, y del Secretario General, Frank Manotas.
Respecto a la nómina del mes de mayo de 2025, se evidenció la firma de la Jefe de la Unidad de Talento Humano, Martha Durán, y de la Secretaria General saliente.</t>
  </si>
  <si>
    <t>Sin observaciones</t>
  </si>
  <si>
    <r>
      <t xml:space="preserve">Seguimiento trimestral a Planes Institucionales, donde se incluye el Plan de Integridad.
</t>
    </r>
    <r>
      <rPr>
        <b/>
        <sz val="9"/>
        <color theme="1"/>
        <rFont val="Arial"/>
        <family val="2"/>
      </rPr>
      <t>FORMULACIÓN Y SEGUIMIENTO A PLANES INSTITUCIONALES:
POLÍTICAS</t>
    </r>
    <r>
      <rPr>
        <sz val="9"/>
        <color theme="1"/>
        <rFont val="Arial"/>
        <family val="2"/>
      </rPr>
      <t xml:space="preserve"> 6. El monitoreo a los planes institucionales se realizará de manera trimestral con los siguientes cortes: 30 de marzo, 30 de junio, 30 de septiembre y 31 de diciembre.
</t>
    </r>
    <r>
      <rPr>
        <b/>
        <sz val="9"/>
        <color theme="1"/>
        <rFont val="Arial"/>
        <family val="2"/>
      </rPr>
      <t xml:space="preserve">Actividad 10 </t>
    </r>
    <r>
      <rPr>
        <sz val="9"/>
        <color theme="1"/>
        <rFont val="Arial"/>
        <family val="2"/>
      </rPr>
      <t xml:space="preserve">Trimestralmente las dependencias, a través de los responsables designados, registrarán los avances, así como soportes de la ejecución deactividadesdelplan institucional en lamatrizdereporte, la cual será remitida por el Jefe de la Oficina Asesora de Planeación, dentro de los plazos, de acuerdo al cronograma establecido para la vigencia.
</t>
    </r>
    <r>
      <rPr>
        <b/>
        <sz val="9"/>
        <color theme="1"/>
        <rFont val="Arial"/>
        <family val="2"/>
      </rPr>
      <t xml:space="preserve">Actividad 11 </t>
    </r>
    <r>
      <rPr>
        <sz val="9"/>
        <color theme="1"/>
        <rFont val="Arial"/>
        <family val="2"/>
      </rPr>
      <t xml:space="preserve">Una vez validado el avance realizado por cada una de las áreas y efectuados los ajustes correspondientes, se realiza la consolidación en el instrumento dispuesto para esto.
</t>
    </r>
    <r>
      <rPr>
        <b/>
        <sz val="9"/>
        <color theme="1"/>
        <rFont val="Arial"/>
        <family val="2"/>
      </rPr>
      <t>Actividad 12</t>
    </r>
    <r>
      <rPr>
        <sz val="9"/>
        <color theme="1"/>
        <rFont val="Arial"/>
        <family val="2"/>
      </rPr>
      <t xml:space="preserve"> La Oficina Asesora de Planeación, analiza el reporte realizado, revisando entre otros aspectos los resultados de los indicadores empleados, identifica dificultades potenciales y se adelanta a las posibles complicaciones en tiempo. Determina si el logro del resultado reportado en el monitoreo,afecta el logros de otros procesos.</t>
    </r>
  </si>
  <si>
    <r>
      <rPr>
        <b/>
        <sz val="9"/>
        <color theme="1"/>
        <rFont val="Arial"/>
        <family val="2"/>
      </rPr>
      <t>Objetivo:</t>
    </r>
    <r>
      <rPr>
        <sz val="9"/>
        <color theme="1"/>
        <rFont val="Arial"/>
        <family val="2"/>
      </rPr>
      <t xml:space="preserve">
Establecer el procedimiento para la formulación, consolidación y seguimiento a los diferentes planes institucionales, mediante la definición de lineamientos, la asesoría a las dependencias, la aplicación del marco normativo asociado y el referente estratégico, con el propósito de dar cumplimiento a los objetivos institucionales.
</t>
    </r>
    <r>
      <rPr>
        <b/>
        <sz val="9"/>
        <color theme="1"/>
        <rFont val="Arial"/>
        <family val="2"/>
      </rPr>
      <t>Alcance:</t>
    </r>
    <r>
      <rPr>
        <sz val="9"/>
        <color theme="1"/>
        <rFont val="Arial"/>
        <family val="2"/>
      </rPr>
      <t xml:space="preserve">
Aplica para todas las actividades incluidas en el Plan de Integridad.
</t>
    </r>
    <r>
      <rPr>
        <b/>
        <sz val="9"/>
        <color theme="1"/>
        <rFont val="Arial"/>
        <family val="2"/>
      </rPr>
      <t>Metodología:</t>
    </r>
    <r>
      <rPr>
        <sz val="9"/>
        <color theme="1"/>
        <rFont val="Arial"/>
        <family val="2"/>
      </rPr>
      <t xml:space="preserve"> Formulación y seguimiento a planes institucionales
</t>
    </r>
    <r>
      <rPr>
        <b/>
        <sz val="9"/>
        <color theme="1"/>
        <rFont val="Arial"/>
        <family val="2"/>
      </rPr>
      <t>Políticas</t>
    </r>
    <r>
      <rPr>
        <sz val="9"/>
        <color theme="1"/>
        <rFont val="Arial"/>
        <family val="2"/>
      </rPr>
      <t xml:space="preserve">
6. El monitoreo a los planes institucionales se realizará de manera trimestral, con los siguientes cortes: 30 de marzo, 30 de junio, 30 de septiembre y 31 de diciembre.
</t>
    </r>
    <r>
      <rPr>
        <b/>
        <sz val="9"/>
        <color theme="1"/>
        <rFont val="Arial"/>
        <family val="2"/>
      </rPr>
      <t>Actividad 10</t>
    </r>
    <r>
      <rPr>
        <sz val="9"/>
        <color theme="1"/>
        <rFont val="Arial"/>
        <family val="2"/>
      </rPr>
      <t xml:space="preserve">
Trimestralmente, las dependencias, a través de los responsables designados, registrarán los avances, así como los soportes de la ejecución de actividades del plan institucional en la matriz de reporte, la cual será remitida por el Jefe de la Oficina Asesora de Planeación, dentro de los plazos establecidos en el cronograma de la vigencia.
</t>
    </r>
    <r>
      <rPr>
        <b/>
        <sz val="9"/>
        <color theme="1"/>
        <rFont val="Arial"/>
        <family val="2"/>
      </rPr>
      <t>Actividad 11</t>
    </r>
    <r>
      <rPr>
        <sz val="9"/>
        <color theme="1"/>
        <rFont val="Arial"/>
        <family val="2"/>
      </rPr>
      <t xml:space="preserve">
Una vez validado el avance reportado por cada una de las áreas y efectuados los ajustes correspondientes, se realizará la consolidación en el instrumento dispuesto para este fin.
</t>
    </r>
    <r>
      <rPr>
        <b/>
        <sz val="9"/>
        <color theme="1"/>
        <rFont val="Arial"/>
        <family val="2"/>
      </rPr>
      <t>Actividad 12</t>
    </r>
    <r>
      <rPr>
        <sz val="9"/>
        <color theme="1"/>
        <rFont val="Arial"/>
        <family val="2"/>
      </rPr>
      <t xml:space="preserve">
La Oficina Asesora de Planeación analizará el reporte consolidado, revisando, entre otros aspectos, los resultados de los indicadores empleados, identificando dificultades potenciales y anticipándose a posibles complicaciones en tiempo. Asimismo, determinará si el logro del resultado reportado en el monitoreo afecta el cumplimiento de otros procesos.
</t>
    </r>
    <r>
      <rPr>
        <b/>
        <sz val="9"/>
        <color theme="1"/>
        <rFont val="Arial"/>
        <family val="2"/>
      </rPr>
      <t>Responsable:</t>
    </r>
    <r>
      <rPr>
        <sz val="9"/>
        <color theme="1"/>
        <rFont val="Arial"/>
        <family val="2"/>
      </rPr>
      <t xml:space="preserve">
Jefe de la Oficina Asesora de Planeación.</t>
    </r>
  </si>
  <si>
    <t>El informe de seguimiento a los planes institucionales, con corte al 30 de junio de 2025, fue socializado el 28 de septiembre del mismo año. Esta fecha de presentación prácticamente coincide con el seguimiento correspondiente al tercer trimestre, lo que refleja un riesgo de retraso en la oportunidad con la que se dan a conocer los resultados a la línea estratégica.
se verificó la matriz de seguimiento diligenciada por la Unidad de Talento Humano, en la cual se evidenció que la información reportada guarda coherencia con lo socializado previamente por la Oficina Asesora de Planeación (OAP).</t>
  </si>
  <si>
    <t>chrome-extension://efaidnbmnnnibpcajpcglclefindmkaj/https://loteriadebogota.com/wp-content/uploads/INFORME-SEGUIMIENTO-DE-PLANES-INSTITUCIONALES-TRIMESTRE-I-1.pdf
INFORME SEGUIMIENTO DE PLANES INSTITUCIONALES-TRIMESTRE II Ubicación : C:\Users\yfmc\Documents\Nueva trabajo\OneDrive - LOTERIA DE BOGOTA\Mapa de aseguramiento\2025\Evidencia\TH</t>
  </si>
  <si>
    <t>RG-11 Posibilidad de afectación reputacional por contar con clima organizacional o laboral en niveles inadecuados debido a falta de ejecución del plan de acción de medición del clima laboral.</t>
  </si>
  <si>
    <t>RG-13 Posibilidad de afectación económica y reputacional por inadecuada cobertura y pertinencia de los planes de capacitación y bienestar debido a fallas en la planeación de las actividades programadas e inasistencia del público objetivo</t>
  </si>
  <si>
    <t>INFORME SEGUIMIENTO DE PLANES INSTITUCIONALES-TRIMESTRE II Ubicación : C:\Users\yfmc\Documents\Nueva trabajo\OneDrive - LOTERIA DE BOGOTA\Mapa de aseguramiento\2025\Evidencia\TH</t>
  </si>
  <si>
    <t xml:space="preserve">El informe de seguimiento a los planes institucionales, con corte al 30 de junio de 2025, fue socializado el 28 de septiembre del mismo año. Esta fecha de presentación prácticamente coincide con el seguimiento correspondiente al tercer trimestre, lo que refleja un riesgo de retraso en la oportunidad con la que se dan a conocer los resultados a la línea estratégica.
Con relación al Plan Institucional de Capacitación, se identificó que, en el Informe de Seguimiento a Planes Institucionales con corte al 30 de junio de 2025, socializado el 28 de septiembre, se reportan 21 capacitaciones sin iniciar; sin embargo, no se especifica que únicamente 3 de ellas estaban programadas para el primer semestre. Esta falta de precisión podría generar interpretaciones erróneas o inconformidades en la línea estratégica.
En cuanto a la Ejecución del Plan de Bienestar e Incentivos los datos se evidenciados se ajustan al informe socializado  </t>
  </si>
  <si>
    <t>Se mantiene la calificación debido a que persisten las mismas condiciones de la versión anterior; es decir, no existe evidencia de la comunicación de resultados a la línea estratégica ni del monitoreo a las acciones de mejora.</t>
  </si>
  <si>
    <t>Tras la revisión del archivo en Excel utilizado para el registro de seguimiento, se evidenciaron errores en el formato, ya que en el encabezado aún figura la vigencia 2024 en lugar de 2025, que es la correspondiente al seguimiento realizado. Asimismo, en el Informe de Seguimiento a Planes Institucionales con corte al 30 de junio de 2025, socializado el 28 de septiembre en el CIGYD, se identificaron imprecisiones, como la inclusión de un porcentaje de ejecución del 88% atribuido al primer trimestre, cuando dicho dato corresponde realmente al segundo trimestre. De igual forma, se observó que los nombres de los archivos registrados en la columna de evidencia no coinciden con los archivos soporte</t>
  </si>
  <si>
    <t xml:space="preserve">El Oficial de Cumplimiento realizará el análisis de las señales de alerta, operaciones inusuales, coincidencias en listas, coincidencias en noticias de prensa y operaciones intentadas, solicitará soportes o mayor documentación si es necesario, y determinará si corresponde a una operación sospechosa o no, o si de sebe reportar ante la Unidad de Información y Análisis Financiero - UIAF </t>
  </si>
  <si>
    <t xml:space="preserve">El Oficial de Cumplimiento realizará el análisis de las señales de alerta, operaciones inusuales, coincidencias en listas, coincidencias en noticias de prensa y operaciones intentadas, solicitará soportes o mayor documentación si es necesario, y determinará si corresponde a una operación sospechosa o no,
o si de sebe reportar ante la Unidad de Información y Análisis Financiero - UIAF </t>
  </si>
  <si>
    <t>La evaluación de la segunda línea de defensa se realizo a través de los informes de seguimiento de Sistema de Administración del Riesgo de Lavado de Activos, Financiación del Terrorismo y Financiamiento de la Proliferación de Armas de Destrucción Masiva LA/FT/FPADM  con corte a marzo y agosto de 2025, en ellos se permite concluir que:
La entidad ha dado cumplimiento a la regulación vigente en relación con el Sistema de Administración del Riesgo LA/FT/FPADM, dado que en la presente evaluación se identificaron conformidades relacionadas con el cumplimiento en los aspectos asociados a la identificación, evaluación, control y seguimiento de los riesgos del sistema.  
La Oficial de cumplimiento elabora mensualmente un informe de revisión de las bases de datos que le permite analizar posibles señales de alerta. El día 08/09/2025 mediante reunión vía TEAMS se verifican los informes de los meses de marzo a julio de 2025 observando que en ninguno de ellos se generan alertas o se reportan inconsistencias de la información enviada por las dependencias.  
El día 28/08/2025 se recibió correo electrónico de la Oficial de Cumplimiento con los soportes de los reportes a validar, así:   Ganadores de premios de lotería tradicional y rifas y promocionales:    Marzo 2025: Radicación 2903479 del 25/04/2025 Abril 2025: Radicación 2924680 del 23/05/2025 Mayo 2025: Radicación 2943919 del 20/06/2025 Junio 2025: Radicación 2991475 del 23/07/2025 Julio 2025: Radicación 3016024 del 26/08/2025  Se identifica que todos los reportes antes citados se realizaron de manera oportuna.  
 El día 29/08/2025 en mesa de trabajo vía TEAMS se toma muestra de las solicitudes que soportan el cumplimiento del presente control:</t>
  </si>
  <si>
    <t>no aplica</t>
  </si>
  <si>
    <t>Se verificó la existencia de los soportes correspondientes a la toma física de inventarios con corte al 31 de diciembre de 2024. Frente a este control, se generaron observaciones que derivaron en hallazgos, los cuales se encuentran documentados en la sección Administración de inventarios, mantenimiento y sostenimiento de bienes e infraestructura del Informe de Auditoría Interna al proceso de Gestión de Bienes y Servicios, relacionados con lo siguiente:
En la revisión del cumplimiento de la Política Operativa No. 2 del procedimiento de inventarios PRO330-240-11, que establece la realización de una toma física de inventario con corte a 31 de diciembre, y de la Política No. 3, que exige la conformación de un grupo de conteo en el marco del Comité de Inventarios, se solicitó el acta final del conteo y verificación de inventarios de la vigencia 2024. Se evidenció que:
El acta fue elaborada por una profesional del área de Presupuesto que no hacía parte del grupo de conteo ni del proceso de inventarios.
El acta no especifica número ni valor de los bienes contados, ni incluye soportes que respalden la información registrada.
No existe evidencia formal de la creación del grupo de conteo por parte del Comité Institucional de Gestión y Desempeño (CIGYD), a pesar de que la Política Operativa No. 3 del procedimiento PRO330-240-11 así lo establece.
No se encontraron documentos soporte del inventario de elementos de consumo. Según el acta de inventario fechada el 13 de febrero de 2025, este fue realizado el 23 de enero de 2025; sin embargo, no fue posible verificar la confrontación entre los elementos físicos existentes y la información registrada en el sistema de administración de elementos.
Se identificó dispersión en los inventarios de activos de consumo, sin una consolidación única. Esto debido a que se aportó evidencia de un inventario de activos devolutivos anteriores al 19 de mayo y otro inventario con activos recibidos posteriormente, compartiendo en ambos casos activos de consumo como resmas, cintas, marcadores, entre otros.</t>
  </si>
  <si>
    <t>C:\Users\yfmc\Documents\Nueva trabajo\OneDrive - LOTERIA DE BOGOTA\Mapa de aseguramiento\2025\Evidencia\Gestion de bienes</t>
  </si>
  <si>
    <t>en el  Informe de Auditoría Interna al proceso de Gestión de Bienes y Servicios, se evidenciaron los informes de actividades y seguimiento elaborados por el supervisor respecto de dos contratistas de la Secretaría General, los cuales reflejan el ejercicio de las verificaciones mencionadas. Como resultado, se constató el cumplimiento en la ejecución del control, garantizando la confiabilidad de la información y reduciendo los riesgos asociados a pagos indebidos o inconsistencias en el proceso contractual.</t>
  </si>
  <si>
    <t xml:space="preserve">En el Informe de Auditoría Interna al proceso de Gestión de Bienes y Servicios se validó la información relacionada con la aprobación y las actualizaciones del Plan Anual de Adquisiciones, así como el seguimiento efectuado sobre el mismo. Como resultado de la evaluación realizada, se identificó que dicho seguimiento fue ejecutado en una instancia diferente a la establecida, no obstante desde el mes de julio se realiza en el CIGYD </t>
  </si>
  <si>
    <t xml:space="preserve">Una vez finalizada la evaluación se determinó que la calificación del aspecto clave de éxito presentó una disminución en comparación con la calificación asignada en el Mapa de Aseguramiento de la vigencia 2024, dado que disminuyó en 0.6 pasando de 4.6 a una calificación final de 4.0  Esta disminución se sustentó en los hallazgos y debilidades identificadas durante la auditoría, en el cual se evidenciaron aspectos susceptibles de mejora en los mecanismos de supervisión y control. 
No obstante, a pesar de la reducción en la calificación, el puntaje obtenido sigue siendo positivo, con un valor de 4 sobre 5, lo que indica que los procesos evaluados mantienen un Nivel de Confianza Alto (Entre 4.0 y 5.0)11. 
</t>
  </si>
  <si>
    <t>En revisión sobre la calificación del nivel de aseguramiento de esta actividad logro la calificación mayor debido a que esta actividad se incluyo en el plan anual de auditoria de la siguiente forma "Hacer seguimiento al cumplimiento de las funciones del Comité de Coordinación de Control Interno y formulación, priorización y presentación del Plan Anual de Auditoría".</t>
  </si>
  <si>
    <t>Z:\1. SHARE POINT\ARCHIVOS 2025\6. Instrumentos\Mapa de aseguramiento 2025\Soportes\OCI</t>
  </si>
  <si>
    <t>Se evidencia la publicación de los estados financieros correspondientes a los meses de febrero y junio, con la respectiva firma de aprobación del Jefe de la Unidad Financiera y Contable. De acuerdo con lo informado en las auditorías de gestión financiera y en la evaluación de control interno contable realizada por dicho jefe, las observaciones derivadas de su revisión son atendidas de manera inmediata, razón por la cual no existe soporte documental de retroalimentación. Por otra parte, la comunicación de los resultados se efectúa en el comité de junta directiva.</t>
  </si>
  <si>
    <t>Jefe Unidad de Recursos Físicos:
- Identificar los bienes que requieren mantenimiento, y elaborar el plan de mantenimiento de bienes.
- A través de distintos procesos contractuales, verificar que se ejecuten las actividades incluidas en el plan.</t>
  </si>
  <si>
    <r>
      <rPr>
        <b/>
        <sz val="9"/>
        <color theme="1"/>
        <rFont val="Arial"/>
        <family val="2"/>
      </rPr>
      <t>Profesional / Contratista de Gestión Documental:</t>
    </r>
    <r>
      <rPr>
        <sz val="9"/>
        <color theme="1"/>
        <rFont val="Arial"/>
        <family val="2"/>
      </rPr>
      <t xml:space="preserve">
* Actualización de la información
* Diligenciamiento de las nuevas TRD´s
* Levantamiento de Inventario Documental del fondo acumulado
* Establecimiento de Series y Subseries
* Desarrollo de la historia Institucional con fines archivísticos
* Elaboración de cuadros de clasificación documental
* Valoración Primaria y Secundaria
* Elaboración de las fichas de valoración documental
* Elaboración de la memoria descriptiva
* Elaboración de Tablas de Valoración Documental
* Actualizar la información del programa de gestión documental existente al contexto actual de la entidad.</t>
    </r>
  </si>
  <si>
    <t>Tablas de Retención Documental con sus requisitos y anexos técnicos
Tablas de Valoración Documental para revisión
Borrador nuevo programa de Gestión Documental</t>
  </si>
  <si>
    <t>Revisión de versión nuevas TRD´s con sus requisitos y anexos técnicos
Revisión de Tablas de Valoración Documental 
Revisión del Borrador nuevo programa de Gestión Documental para su aprobación en CIDGYD y posterior implementación</t>
  </si>
  <si>
    <t>Nueva Versión de TRD con sus requisitos y anexos técnicos
Nueva Versión Tablas de Valoración Documental 
Nuevo programa de Gestión Documental</t>
  </si>
  <si>
    <t>Aprobación de nuevas TRD´s, Tablas de Valoración y programa de Gestión Documental  por el CIDGYD</t>
  </si>
  <si>
    <r>
      <rPr>
        <b/>
        <sz val="9"/>
        <color rgb="FF000000"/>
        <rFont val="Arial"/>
        <family val="2"/>
      </rPr>
      <t xml:space="preserve"> POLÍTICA DE ADMINISTRACIÓN DEL RIESGO   POL103-22-8  
19. Seguimiento al cumplimiento de la política 
</t>
    </r>
    <r>
      <rPr>
        <sz val="9"/>
        <color rgb="FF000000"/>
        <rFont val="Arial"/>
        <family val="2"/>
      </rPr>
      <t xml:space="preserve">La Oficina Asesora de Planeación realizará monitoreo de segunda línea de defensa, con el fin de determinar la gestión por parte de los líderes de los procesos, dicho monitoreo se realizará cada tres (3) meses, para ello, cada líder de proceso reportará la información pertinente junto con los soportes en los diez primeros días del trimestre vencido, y la Oficina Asesora de Planeación presentará el informe de seguimiento durante el mes siguiente al trimestre vencido. </t>
    </r>
  </si>
  <si>
    <t>Evidencia 2025</t>
  </si>
  <si>
    <t xml:space="preserve">la Agencia de Medios diseñe el plan de medios. Con base en el el brief que es el esquema conceptual de lo que se quiere con la campaña  </t>
  </si>
  <si>
    <t>Una vez revisada el proyecto de Resolución, el Jefe de la Unidad de Apuestas y Control de Juegos procederá a su respectiva firma.</t>
  </si>
  <si>
    <t>En la revisión se evidenció que no existe un plan de mantenimiento de bienes, razón por la cual tampoco se identificaron soportes que demuestren la ejecución de las actividades correspondientes. Esta situación limita la trazabilidad y la verificación del cumplimiento de las acciones de mantenimiento..</t>
  </si>
  <si>
    <t>No se presenta evidencia de la realización de los controles, debido a que el responsable de Gestión Documental cuenta con apenas dos meses de vinculación y la gestión permaneció en pausa durante seis meses, lo que ha generado un atraso en el desarrollo de sus actividades.</t>
  </si>
  <si>
    <t>Se evidencia el control a través del informe de seguimiento a matrices de riesgo con corte a 31 de julio de 2025 en donde se comunica que frente a los controles de este proceso, se evidencia que se ejecutaron acorde a lo programado, evitando la materialización de riesgos.
De igual forma se evidencio el control efectuado por esta segunda línea de defensa en la auditoria del proceso de explotación de Juegos de Suerte de Azar loterías, y producto de estos informes mensuales se levanto un hallazgo debido a que no se estaban acatando sus recomendaciones.</t>
  </si>
  <si>
    <t>Se identificó únicamente la socialización del Manual para la Gestión de Peticiones Ciudadanas y de la Política de Atención a la Ciudadanía correspondiente al segundo trimestre, sin encontrarse evidencia de dicha socialización en el primer trimestre. De igual manera, en los informes de seguimiento elaborados por la Oficina Asesora de Planeación solo se hace referencia a un riesgo, cuando en la Matriz de Riesgos – Versión 1 se encuentran asociados tres riesgos, por lo que se concluye que el seguimiento realizado es parcial.</t>
  </si>
  <si>
    <t>en los informes de seguimiento elaborados por la Oficina Asesora de Planeación solo se hace referencia a un riesgo, cuando en la Matriz de Riesgos – Versión 1 se encuentran asociados tres riesgos, por lo que se concluye que el seguimiento realizado es parcial.</t>
  </si>
  <si>
    <t>Implementar un mecanismo de control previo a la emisión de los informes que garantice que todos los riesgos definidos en la matriz sean objeto de seguimiento y reporte.</t>
  </si>
  <si>
    <t xml:space="preserve">El profesional de la Dirección de Operación del Producto y Comercialización diariamente  debe revisar que las diferencias presentadas se encuentren justificadas en el reporte respectivo (Reporte resumen de relaciones de premios leidos). Si todo está correcto procede a validar y cargar en el sistema comercial  los premios y promocionales. 
Si existe una diferencia sin justificación el auxiliar de la Dirección de Operación del Producto y Comercialización debe revisar y realizar el respectivo ajuste.
Como soporte de la ejecución del control resulta el Reporte resumen de relaciones de premios leidos en estado "Procesado". </t>
  </si>
  <si>
    <t>Durante la revisión de los informes de seguimiento a matrices de riesgo se identificó que, si bien la Oficina Asesora de Planeación indicó que no se recibió reporte correspondiente al primer trimestre, en el segundo trimestre no se retomaron las acciones para monitorear las medidas correctivas sobre dicho reporte. Esto se evidenció en la matriz de riesgos, en la cual el proceso de Gestión Jurídica reportó la materialización de un riesgo. Por esta razón, la calificación en el atributo Monitoreo a la mejora se establece en nivel 2 (Se realizan acciones de mejora o medidas correctivas, pero no son monitoreadas por la segunda línea de defensa) y en nivel 3 en el atributo Monitoreo a la mejora (Se comunican resultados y alertas parciales a la primera línea y a la alta dirección, basadas en informes consolidados de seguimiento).</t>
  </si>
  <si>
    <t>En la revisión al seguimiento realizado por la Oficina Asesora de Planeación, se identificó que, si bien en su informe de seguimiento trimestral se comunicó que el proceso contaba con soportes de efectividad de sus controles, dichos soportes no fueron encontrados en la carpeta donde generalmente se encuentran alojadas las evidencias de los demás procesos.
En indagación con el líder del proceso de Comunicaciones, este manifestó que existe confusión respecto a los enlaces en los cuales debe alojar la evidencia. Posteriormente, en la verificación efectuada en SharePoint, se evidenció que las evidencias se encontraban en una ubicación diferente al OneDrive, espacio en el que la mayoría de procesos suelen almacenar sus soportes.
Lo anterior permite concluir que no existe una directriz clara y unificada que concentre y parametrice el lugar oficial donde deben alojarse los soportes de ejecución de controles, lo que genera dispersión de la información, riesgo de pérdida de evidencias y dificultades en el proceso de seguimiento y verificación por parte de la segunda línea de defensa.</t>
  </si>
  <si>
    <t>https://loteriadbogota-my.sharepoint.com/personal/yeison_martinez_loteriadebogota_com1/Documents/Mapa de aseguramiento/2025/Evidencia/Comunicaciones</t>
  </si>
  <si>
    <t>Luego de revisar el seguimiento del Plan Estratégico de Tecnologías de la Información y Comunicaciones (PETI) no se encontraron diferencias entre los soportes suministrados y el informe de seguimiento a los planes institucionales</t>
  </si>
  <si>
    <t xml:space="preserve">Luego de revisar el seguimiento del Plan de Seguridad y Privacidad de la Información 2025, se identificó la falta de soporte en una de las actividades registradas como terminadas, específicamente en el plan número 4: Actualizar inventarios de activos de información. Esta situación no fue reportada en el Informe de Seguimiento a los Planes Institucionales.
por tal motivo se mantiene su calificación  aumenta con relación a la evaluación anterior tan solo en una unidad </t>
  </si>
  <si>
    <t xml:space="preserve">Luego de revisar el seguimiento del Plan de tratamiento de riesgos de seguridad  y privacidad de la información , se identificó la falta de soporte en una de las actividades registradas como terminadas, específicamente en el plan número 5:Revisión y actualización de activos de información, según las necesidades de cada proceso. (Aplica si existe la necesidad de actualizar). Esta situación no fue reportada en el Informe de Seguimiento a los Planes Institucionales.
por tal motivo se mantiene su calificación  aumenta con relación a la evaluación anterior tan solo en una unidad </t>
  </si>
  <si>
    <t>Se evidencian los correos semanales donde se realiza seguimiento por parte de la encargada de atención y servicio al cliente</t>
  </si>
  <si>
    <t>En entrevista con el Jefe de la Unidad de Apuestas se realiza el ingreso al sistema que consolida las solicitudes de aprobación de rifas y promocionales, en el mismo se puede identificar el seguimiento realizado sobre cada solicitud radicada en el sistema, se mantiene la calificación en 5 debido a que se logra con el objetivo, alcance, metodología, responsable debido a que quien firma dichas autorizaciones es el jefe de la Unidad.</t>
  </si>
  <si>
    <t>La calificación de 3 en el criterio de Comunicación de Resultados se asigna en atención a la oportunidad en la socialización de los resultados del seguimiento a la línea estratégica.
Por su parte, la calificación de 2 se otorga debido a que no se evidenció seguimiento a las recomendaciones u observaciones formuladas en el seguimiento anterior.</t>
  </si>
  <si>
    <t>La falta de precisión en los datos socializados respecto al PIC y su oportunidad en relación con la línea estratégica incidieron en la disminución de la calificación otorgada en los criterios de Objetivo, Alcance y Comunicación de Resultados.
La calificación de 3 en el criterio de Comunicación de Resultados se asigna teniendo en cuenta la oportunidad en la socialización de los resultados del seguimiento a la línea estratégica.
Por su parte, la calificación de 2 se otorga debido a que no se evidenció seguimiento a las recomendaciones u observaciones formuladas en el seguimiento anterior.</t>
  </si>
  <si>
    <t>Recomendaciones</t>
  </si>
  <si>
    <t>Se identificó en el Informe de Seguimiento del Comité de Conciliación – Acciones de Repetición, con corte a enero de 2025, las siguientes conclusiones:
No se evidenciaron, por parte del Comité de Conciliación, evaluaciones ni informes relacionados con la determinación de la procedencia o improcedencia de la acción de repetición y/o del llamamiento en garantía con fines de repetición.
No se generaron, por parte de la Oficina Jurídica, informes de seguimiento al cumplimiento de las decisiones adoptadas por el Comité de Conciliación respecto a la formulación de la demanda de repetición y/o del llamamiento en garantía con fines de repetición.</t>
  </si>
  <si>
    <t xml:space="preserve">Semanalmente la empresa contratada para el mantenimiento de los equipos para la realización del sorteo verifica que los mismos estén funcionado en óptimas condiciones, para lo cual se verifica la funcionalidad de los mismos cotejando la funcionalidad con la lista de chequeo diseñada por la empresa especializada. 
La actividad que desaoollada por el supervisor del contrato (segunda linea de defensa) es la verificacion del informe mensual de actividades </t>
  </si>
  <si>
    <t>Semestralmente la empresa contratada para la Transmisión de los sorteos debe realizar una verificación del plan de contingencia con el objetivo de garantizar la realización, transmisión y emisión de los sorteos de Lotería, siguiendo los protocolos de seguridad definidos por la Lotería de Bogotá.
EL supervisor lo mira a travez del informe de informe de actividades</t>
  </si>
  <si>
    <t xml:space="preserve">Semestralmente la Lotería de Bogotá debe revisar y actualizar y socializar el plan de contingencia, lo anterior se debe realizar con todas las áreas involucradas en la realización de los sorteos. 
Como soporte del control se cuenta con el plan de contingencia de la Lotería. </t>
  </si>
  <si>
    <t xml:space="preserve">Los delegados de la Gerencia y los delegado de la Dirección de Operación de Producto y Comercialización semanalmente ingresan a la boveda de seguridad dispuesta en las instalaciones de NTC con el fin de retirar los equipos y balotas bien sea para la ejecución de los sorteos o del mantenimiento preventivo, para lo cual este acceso es controla con el acceso biometrico para lo cual y una vez puesta la huella sobre el lector se coteja el permiso de ingreso con el sistema. 
En caso en presentarse desviaciones y no se pueda ingresar a Boveda o que otro colaborados que no pertenezca a la dirección tenga el acceso biometrico se debe comunicar con el canal para 
Cambiar el control en el sentido de </t>
  </si>
  <si>
    <t xml:space="preserve">En mesa de trabajo con el Director encargado de la Dirección de Operación de Producto y Comercialización, se identificó que algunos de los controles planteados por la Directora titular requieren ser actualizados y/o ajustados, con el fin de garantizar su coherencia con las funciones que actualmente se desarrollan en la Dirección.
Durante la revisión, y teniendo en cuenta el informe especial de sorteos se evidenciaron posibles oportunidades de mejora en los controles existentes; sin embargo, el Director encargado manifestó que no puede realizar modificaciones sobre los mismos, dado que no se encuentra en propiedad del cargo.
En consecuencia, y teniendo en cuenta que la actualización del Mapa de Aseguramiento constituye una acción permanente orientada al fortalecimiento del Sistema de Control Interno, se programará una nueva revisión integral de los aspectos clave de éxito asignados a la Dirección de Operación de Producto y Comercialización. Dicha revisión permitirá ajustar los controles a la realidad operativa actual, garantizando su coherencia con las funciones efectivamente desarrolladas y su alineación con los objetivos estratégicos institucionales. </t>
  </si>
  <si>
    <t>C:\Users\yfmc\Documents\Nueva trabajo\OneDrive - LOTERIA DE BOGOTA\Mapa de aseguramiento\2025\Evidencia\Direccion de operacion de producto</t>
  </si>
  <si>
    <t>Nivel de Confianza Bajo</t>
  </si>
  <si>
    <t>Nivel de Confianza Medio</t>
  </si>
  <si>
    <t>Nivel de Confianza Alto</t>
  </si>
  <si>
    <t>Calificacion nivel de confianza</t>
  </si>
  <si>
    <t>Z:\1. SHARE POINT\ARCHIVOS 2025\6. Instrumentos\Mapa de aseguramiento\2025\Evidencia\O Asesora de Planeación</t>
  </si>
  <si>
    <t>Z:\1. SHARE POINT\ARCHIVOS 2025\6. Instrumentos\Mapa de aseguramiento\2025\Evidencia\Oficina Jidica</t>
  </si>
  <si>
    <t>Z:\1. SHARE POINT\ARCHIVOS 2025\6. Instrumentos\Mapa de aseguramiento\2025\Evidencia\U Financiera\Estados Financieros</t>
  </si>
  <si>
    <t>Z:\1. SHARE POINT\ARCHIVOS 2025\6. Instrumentos\Mapa de aseguramiento\2025\Evidencia\Atencion al cliente</t>
  </si>
  <si>
    <t>Z:\1. SHARE POINT\ARCHIVOS 2025\6. Instrumentos\Mapa de aseguramiento\2025\Evidencia\Apuestas</t>
  </si>
  <si>
    <t>Z:\1. SHARE POINT\ARCHIVOS 2025\6. Instrumentos\Mapa de aseguramiento\2025\Evidencia\TH\SOPORTES TALENTO HUMANO\SOPORTES PRIMER TRIMESTRE SST</t>
  </si>
  <si>
    <t>Z:\1. SHARE POINT\ARCHIVOS 2025\6. Instrumentos\Mapa de aseguramiento\2025\Evidencia\OGTI</t>
  </si>
  <si>
    <t>Z:\1. SHARE POINT\ARCHIVOS 2025\6. Instrumentos\Mapa de aseguramiento\2025\Evidencia\Gestion de bienes</t>
  </si>
  <si>
    <t>Z:\1. SHARE POINT\ARCHIVOS 2025\6. Instrumentos\Mapa de aseguramiento\2025\Evidencia\Control Inspeccion y fiscalizacion</t>
  </si>
  <si>
    <t>Z:\1. SHARE POINT\ARCHIVOS 2025\6. Instrumentos\Mapa de aseguramiento 2024\Soportes\Financiera\Ejecucion presupuestal</t>
  </si>
  <si>
    <t>Calificación nivel de confianza</t>
  </si>
  <si>
    <t>Si bien la calificación del Mapa de Aseguramiento muestra un incremento global en los aspectos clave de éxito a cargo del proceso de Gestión de Bienes y Servicios, a nivel individual se evidencia que el aspecto Control de inventarios mantiene un Nivel de Confianza Bajo (entre 0 y 2,9). Esta situación refleja que el servicio de aseguramiento brindado por el proveedor de segunda línea de defensa no genera un nivel de confianza razonable, de acuerdo con los criterios establecidos para su evaluación y el proceso objeto de aseguramiento.</t>
  </si>
  <si>
    <t>Durante la revisión de los informes de seguimiento a las matrices de riesgo, se identificó que, aunque la Oficina Asesora de Planeación informó no haber recibido el reporte correspondiente al primer trimestre, en el segundo trimestre no se retomaron las acciones necesarias para monitorear las medidas correctivas relacionadas con el reporte del primer trimestre.
Esta situación se evidenció en la matriz de riesgos, donde el proceso de Gestión Jurídica reportó extemporaneamente la materialización de un riesgo, el cual no fue considerado oportunamente por la Oficina Asesora de Planeación.
Por esta razón, la calificación se establece en nivel 2 para el atributo Monitoreo a la mejora (se realizan acciones de mejora o medidas correctivas, pero no son monitoreadas por la segunda línea de defensa) y en nivel 3 para el atributo Comunicación de resultados (se comunican resultados y alertas parciales a la primera línea y a la alta dirección, con base en informes consolidados de seguimiento).</t>
  </si>
  <si>
    <t xml:space="preserve">Se recomienda implementar las acciones definidas en el plan de mejora formulado como resultado de la auditoría al proceso de Gestión de Bienes y Servicios, particularmente las relacionadas con el manejo de inventarios. </t>
  </si>
  <si>
    <t>Se sugiere a la Oficina Asesora de Planeación establecer un mecanismo de seguimiento a las acciones de mejora y medidas correctivas reportadas por las dependencias en las matrices de riesgos, garantizando su monitoreo oportuno en todos los trimestres.
Realizar seguimiento al riesgo reportado de manera extemporánea como materializado por parte de la Oficina Jurídica, verificando las causas que originaron el evento, las acciones correctivas implementadas y la efectividad de las medidas adoptadas para mitigar su recurrencia.</t>
  </si>
  <si>
    <t>Elaborar un plan de trabajo de normalización que permita actualizar y poner al día las actividades atrasadas en cuanto al programa de gestión documental.</t>
  </si>
  <si>
    <t>Realizar los ajustes necesarios al cronograma interno de actividades de la Oficina Asesora de Planeación, con el fin de garantizar que los resultados de los seguimientos a los planes institucionales sean socializados de manera oportuna con las áreas involucradas. Esto permitirá fortalecer la retroalimentación, facilitar la toma de decisiones y mejorar la coordinación interdependiente entre los procesos.</t>
  </si>
  <si>
    <t>Incluir en los informes de seguimiento de riesgos y planes institucionales elaborados por la Oficina Asesora de Planeación un apartado específico destinado a verificar el estado de las debilidades y recomendaciones identificadas en el informe anterior, particularmente aquellas relacionadas con el cumplimiento y la ejecución de los controles de la matriz de riesgos y de los planes institucionales. Esto con el fin de fortalecer el seguimiento continuo y facilitar el control de la implementación de las acciones de mejora.
Realizar los ajustes necesarios al cronograma interno de actividades de la Oficina Asesora de Planeación, con el fin de garantizar que los resultados de los seguimientos a los planes institucionales sean socializados de manera oportuna con las áreas involucradas. Esto permitirá fortalecer la retroalimentación, facilitar la toma de decisiones y mejorar la coordinación interdependiente entre los procesos.</t>
  </si>
  <si>
    <t>Ajustar el formato de seguimiento al plan del Sistema de Gestión de la Seguridad y Salud en el Trabajo (SG-SST), para que la información consignada corresponda a la vigencia en curso y que los datos reportados sean coherentes con el periodo evaluado. Ver casilla Y9 de la hoja 3._Matriz_Líneas_Defensa.</t>
  </si>
  <si>
    <t xml:space="preserve">Fortalecer los mecanismos de comunicación de resultados y seguimiento a las acciones de mejora implementadas en el marco de la línea estratégica relacionadas con la Liquidación de nómina, de manera que se cuente con evidencia documentada que permita verificar la socialización oportuna de los resultados y monitoreo a la mejora. </t>
  </si>
  <si>
    <t>Diseñar, aprobar e implementar un Plan de Mantenimiento de Bienes que incluya la identificación de los activos a intervenir, la programación de las actividades preventivas y correctivas, así como los responsables de su ejecución y seguimiento. Adicionalmente, se debe establecer un mecanismo de registro y archivo de evidencias (informes técnicos, actas, reportes fotográficos, órdenes de servicio, entre otros) que permita verificar la realización de las actividades, garantizando trazabilidad, continuidad operativa y conservación adecuada de los bienes institucionales.</t>
  </si>
  <si>
    <t>Definir y comunicar mediante circular interna o lineamiento institucional el repositorio único oficial (SharePoint, OneDrive u otra plataforma) donde se alojaran todos los soportes de ejecución de controles.
Realizar jornadas de socialización a los líderes de proceso sobre el uso correcto del repositorio definido, indicando claramente los pasos para el cargue de evidencias y las consecuencias de no hacerlo en el lugar establecido.</t>
  </si>
  <si>
    <t>Realizar una revisión integral de los controles vigentes, teniendo en cuenta las observaciones y oportunidades de mejora identificados en el informe especial de sorteos, para fortalecer la gestión de riesgos y asegurar la efectividad de los mecanismos de control implementados.
Actualizar los controles establecidos en el Mapa de Aseguramiento de la Dirección de Operación de Producto y Comercialización, una vez regrese la  Directora en propiedad, con el fin de garantizar que estos reflejen de manera precisa las funciones, responsabilidades y procesos actualmente desarrollados.
Documentar formalmente los ajustes realizados a los controles y comunicarlos a las áreas involucradas, asegurando la trazabilidad de las modificaciones</t>
  </si>
  <si>
    <t>Bajo</t>
  </si>
  <si>
    <t xml:space="preserve">Medio </t>
  </si>
  <si>
    <t>Alto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</si>
</sst>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43" formatCode="_-* #,##0.00_-;\-* #,##0.00_-;_-* &quot;-&quot;??_-;_-@_-"/>
    <numFmt numFmtId="164" formatCode="0.0"/>
  </numFmts>
  <fonts count="29" x14ac:knownFonts="1">
    <font>
      <sz val="11"/>
      <color theme="1"/>
      <name val="Calibri"/>
      <family val="2"/>
      <scheme val="minor"/>
    </font>
    <font>
      <b/>
      <sz val="11"/>
      <color theme="1"/>
      <name val="Calibri"/>
      <family val="2"/>
      <scheme val="minor"/>
    </font>
    <font>
      <sz val="10"/>
      <color rgb="FF000000"/>
      <name val="Times New Roman"/>
      <family val="1"/>
    </font>
    <font>
      <u/>
      <sz val="11"/>
      <color theme="10"/>
      <name val="Calibri"/>
      <family val="2"/>
      <scheme val="minor"/>
    </font>
    <font>
      <sz val="11"/>
      <color theme="1"/>
      <name val="Century Gothic"/>
      <family val="2"/>
    </font>
    <font>
      <b/>
      <sz val="11"/>
      <color theme="1"/>
      <name val="Century Gothic"/>
      <family val="2"/>
    </font>
    <font>
      <sz val="11"/>
      <name val="Calibri"/>
      <family val="2"/>
      <scheme val="minor"/>
    </font>
    <font>
      <b/>
      <sz val="11"/>
      <name val="Calibri"/>
      <family val="2"/>
      <scheme val="minor"/>
    </font>
    <font>
      <b/>
      <sz val="14"/>
      <name val="Calibri"/>
      <family val="2"/>
      <scheme val="minor"/>
    </font>
    <font>
      <sz val="9"/>
      <color theme="1"/>
      <name val="Arial"/>
      <family val="2"/>
    </font>
    <font>
      <b/>
      <sz val="9"/>
      <color theme="1"/>
      <name val="Arial"/>
      <family val="2"/>
    </font>
    <font>
      <sz val="9"/>
      <color rgb="FF000000"/>
      <name val="Arial"/>
      <family val="2"/>
    </font>
    <font>
      <b/>
      <sz val="9"/>
      <color rgb="FF000000"/>
      <name val="Arial"/>
      <family val="2"/>
    </font>
    <font>
      <u/>
      <sz val="11"/>
      <color theme="10"/>
      <name val="Arial"/>
      <family val="2"/>
    </font>
    <font>
      <sz val="11"/>
      <color theme="1"/>
      <name val="Arial"/>
      <family val="2"/>
    </font>
    <font>
      <b/>
      <sz val="12"/>
      <color theme="0"/>
      <name val="Arial"/>
      <family val="2"/>
    </font>
    <font>
      <sz val="10"/>
      <name val="Arial"/>
      <family val="2"/>
    </font>
    <font>
      <sz val="10"/>
      <color rgb="FF000000"/>
      <name val="Arial"/>
      <family val="2"/>
    </font>
    <font>
      <sz val="11"/>
      <color rgb="FF000000"/>
      <name val="Century Gothic"/>
      <family val="2"/>
    </font>
    <font>
      <b/>
      <sz val="11"/>
      <color rgb="FF000000"/>
      <name val="Century Gothic"/>
      <family val="2"/>
    </font>
    <font>
      <b/>
      <sz val="11"/>
      <color theme="1"/>
      <name val="Arial"/>
      <family val="2"/>
    </font>
    <font>
      <sz val="9"/>
      <name val="Arial"/>
      <family val="2"/>
    </font>
    <font>
      <sz val="11"/>
      <color theme="1"/>
      <name val="Calibri"/>
      <family val="2"/>
      <scheme val="minor"/>
    </font>
    <font>
      <u/>
      <sz val="10"/>
      <color theme="10"/>
      <name val="Arial"/>
      <family val="2"/>
    </font>
    <font>
      <u/>
      <sz val="10"/>
      <color theme="10"/>
      <name val="Times New Roman"/>
      <family val="1"/>
    </font>
    <font>
      <sz val="11"/>
      <color indexed="8"/>
      <name val="Calibri"/>
      <family val="2"/>
    </font>
    <font>
      <sz val="9"/>
      <color indexed="81"/>
      <name val="Tahoma"/>
      <family val="2"/>
    </font>
    <font>
      <b/>
      <sz val="9"/>
      <color indexed="81"/>
      <name val="Tahoma"/>
      <family val="2"/>
    </font>
    <font>
      <sz val="11"/>
      <color theme="0"/>
      <name val="Calibri"/>
      <family val="2"/>
      <scheme val="minor"/>
    </font>
  </fonts>
  <fills count="12">
    <fill>
      <patternFill patternType="none"/>
    </fill>
    <fill>
      <patternFill patternType="gray125"/>
    </fill>
    <fill>
      <patternFill patternType="solid">
        <fgColor rgb="FF002060"/>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C000"/>
        <bgColor indexed="64"/>
      </patternFill>
    </fill>
    <fill>
      <patternFill patternType="solid">
        <fgColor theme="5" tint="0.39997558519241921"/>
        <bgColor indexed="64"/>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rgb="FF000000"/>
      </left>
      <right style="thin">
        <color rgb="FF000000"/>
      </right>
      <top/>
      <bottom style="thin">
        <color rgb="FF000000"/>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s>
  <cellStyleXfs count="32">
    <xf numFmtId="0" fontId="0" fillId="0" borderId="0"/>
    <xf numFmtId="0" fontId="2" fillId="0" borderId="0"/>
    <xf numFmtId="0" fontId="3" fillId="0" borderId="0" applyNumberForma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23" fillId="0" borderId="0" applyNumberFormat="0" applyFill="0" applyBorder="0" applyAlignment="0" applyProtection="0"/>
    <xf numFmtId="0" fontId="22" fillId="0" borderId="0"/>
    <xf numFmtId="0" fontId="16" fillId="0" borderId="0"/>
    <xf numFmtId="0" fontId="22" fillId="0" borderId="0"/>
    <xf numFmtId="0" fontId="24" fillId="0" borderId="0" applyNumberFormat="0" applyFill="0" applyBorder="0" applyAlignment="0" applyProtection="0"/>
    <xf numFmtId="0" fontId="16" fillId="0" borderId="0"/>
    <xf numFmtId="0" fontId="16" fillId="0" borderId="0"/>
    <xf numFmtId="9" fontId="22" fillId="0" borderId="0" applyFont="0" applyFill="0" applyBorder="0" applyAlignment="0" applyProtection="0"/>
    <xf numFmtId="0" fontId="3" fillId="0" borderId="0" applyNumberFormat="0" applyFill="0" applyBorder="0" applyAlignment="0" applyProtection="0"/>
    <xf numFmtId="9" fontId="22" fillId="0" borderId="0" applyFont="0" applyFill="0" applyBorder="0" applyAlignment="0" applyProtection="0"/>
    <xf numFmtId="0" fontId="22" fillId="0" borderId="0"/>
    <xf numFmtId="0" fontId="22" fillId="0" borderId="0"/>
    <xf numFmtId="0" fontId="22" fillId="0" borderId="0"/>
    <xf numFmtId="0" fontId="23" fillId="0" borderId="0" applyNumberFormat="0" applyFill="0" applyBorder="0" applyAlignment="0" applyProtection="0"/>
    <xf numFmtId="0" fontId="22" fillId="0" borderId="0"/>
    <xf numFmtId="0" fontId="22" fillId="0" borderId="0"/>
    <xf numFmtId="0" fontId="22" fillId="0" borderId="0"/>
    <xf numFmtId="0" fontId="25" fillId="0" borderId="0"/>
    <xf numFmtId="0" fontId="25" fillId="0" borderId="0"/>
    <xf numFmtId="0" fontId="3" fillId="0" borderId="0" applyNumberFormat="0" applyFill="0" applyBorder="0" applyAlignment="0" applyProtection="0"/>
    <xf numFmtId="0" fontId="22" fillId="0" borderId="0"/>
    <xf numFmtId="44" fontId="16" fillId="0" borderId="0" applyFont="0" applyFill="0" applyBorder="0" applyAlignment="0" applyProtection="0"/>
    <xf numFmtId="0" fontId="22" fillId="0" borderId="0"/>
    <xf numFmtId="43" fontId="22" fillId="0" borderId="0" applyFont="0" applyFill="0" applyBorder="0" applyAlignment="0" applyProtection="0"/>
    <xf numFmtId="44" fontId="22" fillId="0" borderId="0" applyFont="0" applyFill="0" applyBorder="0" applyAlignment="0" applyProtection="0"/>
    <xf numFmtId="9" fontId="22" fillId="0" borderId="0" applyFont="0" applyFill="0" applyBorder="0" applyAlignment="0" applyProtection="0"/>
  </cellStyleXfs>
  <cellXfs count="163">
    <xf numFmtId="0" fontId="0" fillId="0" borderId="0" xfId="0"/>
    <xf numFmtId="0" fontId="4" fillId="0" borderId="5" xfId="0" applyFont="1" applyBorder="1" applyAlignment="1">
      <alignment vertical="center" wrapText="1"/>
    </xf>
    <xf numFmtId="0" fontId="5" fillId="0" borderId="5" xfId="0" applyFont="1" applyBorder="1" applyAlignment="1">
      <alignment horizontal="left" vertical="center" wrapText="1"/>
    </xf>
    <xf numFmtId="0" fontId="5" fillId="0" borderId="5" xfId="0" applyFont="1" applyBorder="1" applyAlignment="1">
      <alignment horizontal="center" vertical="center" wrapText="1"/>
    </xf>
    <xf numFmtId="0" fontId="0" fillId="0" borderId="0" xfId="0" applyAlignment="1">
      <alignment horizontal="left" wrapText="1"/>
    </xf>
    <xf numFmtId="0" fontId="5" fillId="3" borderId="5" xfId="0" applyFont="1" applyFill="1" applyBorder="1" applyAlignment="1">
      <alignment horizontal="center"/>
    </xf>
    <xf numFmtId="0" fontId="6" fillId="0" borderId="0" xfId="0" applyFont="1" applyAlignment="1">
      <alignment vertical="center" wrapText="1"/>
    </xf>
    <xf numFmtId="0" fontId="8" fillId="0" borderId="5" xfId="0" applyFont="1" applyBorder="1" applyAlignment="1">
      <alignment horizontal="center" vertical="center" wrapText="1"/>
    </xf>
    <xf numFmtId="0" fontId="7" fillId="0" borderId="5" xfId="0" applyFont="1" applyBorder="1" applyAlignment="1" applyProtection="1">
      <alignment horizontal="center" vertical="center" wrapText="1"/>
      <protection locked="0" hidden="1"/>
    </xf>
    <xf numFmtId="9" fontId="7" fillId="0" borderId="5" xfId="0" applyNumberFormat="1" applyFont="1" applyBorder="1" applyAlignment="1" applyProtection="1">
      <alignment horizontal="center" vertical="center" wrapText="1"/>
      <protection locked="0" hidden="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9" fillId="0" borderId="0" xfId="0" applyFont="1" applyAlignment="1">
      <alignment vertical="center" wrapText="1"/>
    </xf>
    <xf numFmtId="0" fontId="9" fillId="0" borderId="0" xfId="0" applyFont="1" applyAlignment="1">
      <alignment horizontal="center" vertical="center" wrapText="1"/>
    </xf>
    <xf numFmtId="0" fontId="5" fillId="0" borderId="5" xfId="0" applyFont="1" applyBorder="1" applyAlignment="1">
      <alignment horizontal="center"/>
    </xf>
    <xf numFmtId="0" fontId="5" fillId="0" borderId="5" xfId="0" applyFont="1" applyBorder="1" applyAlignment="1">
      <alignment vertical="center" wrapText="1"/>
    </xf>
    <xf numFmtId="0" fontId="5" fillId="0" borderId="5" xfId="0" applyFont="1" applyBorder="1" applyAlignment="1">
      <alignment horizontal="left" vertical="center"/>
    </xf>
    <xf numFmtId="0" fontId="13" fillId="0" borderId="0" xfId="2" applyFont="1"/>
    <xf numFmtId="0" fontId="14" fillId="0" borderId="0" xfId="0" applyFont="1"/>
    <xf numFmtId="0" fontId="15" fillId="2" borderId="4" xfId="1" applyFont="1" applyFill="1" applyBorder="1" applyAlignment="1">
      <alignment horizontal="center" vertical="top" wrapText="1"/>
    </xf>
    <xf numFmtId="0" fontId="15" fillId="2" borderId="1" xfId="1" applyFont="1" applyFill="1" applyBorder="1" applyAlignment="1">
      <alignment horizontal="left" vertical="top" wrapText="1" indent="3"/>
    </xf>
    <xf numFmtId="0" fontId="16" fillId="0" borderId="4" xfId="1" applyFont="1" applyBorder="1" applyAlignment="1">
      <alignment horizontal="justify" vertical="center" wrapText="1"/>
    </xf>
    <xf numFmtId="0" fontId="16" fillId="0" borderId="1" xfId="1" applyFont="1" applyBorder="1" applyAlignment="1">
      <alignment horizontal="justify" vertical="center" wrapText="1"/>
    </xf>
    <xf numFmtId="0" fontId="17" fillId="0" borderId="1" xfId="1" applyFont="1" applyBorder="1" applyAlignment="1">
      <alignment horizontal="justify" vertical="center" wrapText="1"/>
    </xf>
    <xf numFmtId="0" fontId="17" fillId="0" borderId="4" xfId="1" applyFont="1" applyBorder="1" applyAlignment="1">
      <alignment horizontal="justify" vertical="center" wrapText="1"/>
    </xf>
    <xf numFmtId="0" fontId="16" fillId="0" borderId="3" xfId="1" applyFont="1" applyBorder="1" applyAlignment="1">
      <alignment horizontal="justify" vertical="center" wrapText="1"/>
    </xf>
    <xf numFmtId="0" fontId="14" fillId="0" borderId="4" xfId="0" applyFont="1" applyBorder="1" applyAlignment="1">
      <alignment horizontal="justify" vertical="center" wrapText="1"/>
    </xf>
    <xf numFmtId="0" fontId="14" fillId="0" borderId="1" xfId="0" applyFont="1" applyBorder="1" applyAlignment="1">
      <alignment horizontal="justify" vertical="center" wrapText="1"/>
    </xf>
    <xf numFmtId="0" fontId="16" fillId="0" borderId="1" xfId="0" applyFont="1" applyBorder="1" applyAlignment="1">
      <alignment horizontal="justify" vertical="center" wrapText="1"/>
    </xf>
    <xf numFmtId="0" fontId="16" fillId="0" borderId="3" xfId="0" applyFont="1" applyBorder="1" applyAlignment="1">
      <alignment horizontal="justify" vertical="center" wrapText="1"/>
    </xf>
    <xf numFmtId="0" fontId="16" fillId="0" borderId="2" xfId="0" applyFont="1" applyBorder="1" applyAlignment="1">
      <alignment horizontal="justify" vertical="center" wrapText="1"/>
    </xf>
    <xf numFmtId="0" fontId="16" fillId="0" borderId="4" xfId="0" applyFont="1" applyBorder="1" applyAlignment="1">
      <alignment horizontal="justify" vertical="center" wrapText="1"/>
    </xf>
    <xf numFmtId="0" fontId="18" fillId="0" borderId="5" xfId="0" applyFont="1" applyBorder="1" applyAlignment="1">
      <alignment vertical="center" wrapText="1"/>
    </xf>
    <xf numFmtId="0" fontId="19" fillId="0" borderId="15" xfId="0" applyFont="1" applyBorder="1" applyAlignment="1">
      <alignment horizontal="left" vertical="center" wrapText="1"/>
    </xf>
    <xf numFmtId="0" fontId="18" fillId="0" borderId="15" xfId="0" applyFont="1" applyBorder="1" applyAlignment="1">
      <alignment vertical="center" wrapText="1"/>
    </xf>
    <xf numFmtId="0" fontId="19" fillId="0" borderId="14" xfId="0" applyFont="1" applyBorder="1" applyAlignment="1">
      <alignment vertical="center" wrapText="1"/>
    </xf>
    <xf numFmtId="0" fontId="19" fillId="0" borderId="13" xfId="0" applyFont="1" applyBorder="1" applyAlignment="1">
      <alignment vertical="center" wrapText="1"/>
    </xf>
    <xf numFmtId="0" fontId="9" fillId="0" borderId="5" xfId="0" applyFont="1" applyBorder="1" applyAlignment="1">
      <alignment vertical="center" wrapText="1"/>
    </xf>
    <xf numFmtId="0" fontId="9" fillId="0" borderId="5" xfId="0" applyFont="1" applyBorder="1" applyAlignment="1">
      <alignment horizontal="left" vertical="center" wrapText="1"/>
    </xf>
    <xf numFmtId="0" fontId="9" fillId="0" borderId="5" xfId="0" applyFont="1" applyBorder="1" applyAlignment="1">
      <alignment horizontal="center" vertical="center" wrapText="1"/>
    </xf>
    <xf numFmtId="0" fontId="10" fillId="7" borderId="5"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5" xfId="0" applyFont="1" applyFill="1" applyBorder="1" applyAlignment="1">
      <alignment horizontal="left" vertical="center" wrapText="1"/>
    </xf>
    <xf numFmtId="0" fontId="10" fillId="0" borderId="5" xfId="0" applyFont="1" applyBorder="1" applyAlignment="1">
      <alignment horizontal="center" vertical="center" wrapText="1"/>
    </xf>
    <xf numFmtId="0" fontId="9" fillId="0" borderId="5" xfId="0" applyFont="1" applyBorder="1" applyAlignment="1">
      <alignment horizontal="center" wrapText="1"/>
    </xf>
    <xf numFmtId="0" fontId="10" fillId="0" borderId="5" xfId="0" applyFont="1" applyBorder="1" applyAlignment="1">
      <alignment horizontal="left" vertical="center" wrapText="1"/>
    </xf>
    <xf numFmtId="0" fontId="0" fillId="0" borderId="5" xfId="0" applyBorder="1" applyAlignment="1">
      <alignment vertical="center" wrapText="1"/>
    </xf>
    <xf numFmtId="0" fontId="0" fillId="0" borderId="5" xfId="0" applyBorder="1" applyAlignment="1">
      <alignment horizontal="center" vertical="center" wrapText="1"/>
    </xf>
    <xf numFmtId="0" fontId="11" fillId="0" borderId="5" xfId="0" applyFont="1" applyBorder="1" applyAlignment="1">
      <alignment vertical="center" wrapText="1"/>
    </xf>
    <xf numFmtId="0" fontId="12" fillId="0" borderId="5" xfId="0" applyFont="1" applyBorder="1" applyAlignment="1">
      <alignment vertical="center" wrapText="1"/>
    </xf>
    <xf numFmtId="0" fontId="11" fillId="0" borderId="5" xfId="0" applyFont="1" applyBorder="1" applyAlignment="1">
      <alignment wrapText="1"/>
    </xf>
    <xf numFmtId="164" fontId="10" fillId="0" borderId="5" xfId="0" applyNumberFormat="1" applyFont="1" applyBorder="1" applyAlignment="1">
      <alignment horizontal="center" vertical="center" wrapText="1"/>
    </xf>
    <xf numFmtId="0" fontId="9" fillId="8" borderId="5" xfId="0" applyFont="1" applyFill="1" applyBorder="1" applyAlignment="1">
      <alignment horizontal="center" vertical="center" wrapText="1"/>
    </xf>
    <xf numFmtId="164" fontId="10" fillId="8" borderId="5" xfId="0" applyNumberFormat="1" applyFont="1" applyFill="1" applyBorder="1" applyAlignment="1">
      <alignment horizontal="center" vertical="center" wrapText="1"/>
    </xf>
    <xf numFmtId="0" fontId="9" fillId="0" borderId="0" xfId="0" applyFont="1" applyAlignment="1">
      <alignment horizontal="justify" vertical="center" wrapText="1"/>
    </xf>
    <xf numFmtId="0" fontId="10" fillId="7" borderId="5" xfId="0" applyFont="1" applyFill="1" applyBorder="1" applyAlignment="1">
      <alignment horizontal="justify" vertical="center" wrapText="1"/>
    </xf>
    <xf numFmtId="0" fontId="10" fillId="4" borderId="5" xfId="0" applyFont="1" applyFill="1" applyBorder="1" applyAlignment="1">
      <alignment horizontal="justify" vertical="center" wrapText="1"/>
    </xf>
    <xf numFmtId="0" fontId="0" fillId="0" borderId="0" xfId="0" applyAlignment="1">
      <alignment wrapText="1"/>
    </xf>
    <xf numFmtId="0" fontId="9" fillId="10" borderId="5" xfId="0" applyFont="1" applyFill="1" applyBorder="1" applyAlignment="1">
      <alignment vertical="center" wrapText="1"/>
    </xf>
    <xf numFmtId="0" fontId="9" fillId="10" borderId="5" xfId="0" applyFont="1" applyFill="1" applyBorder="1" applyAlignment="1">
      <alignment horizontal="center" vertical="center" wrapText="1"/>
    </xf>
    <xf numFmtId="0" fontId="10" fillId="10" borderId="5" xfId="0" applyFont="1" applyFill="1" applyBorder="1" applyAlignment="1">
      <alignment horizontal="center" vertical="center" wrapText="1"/>
    </xf>
    <xf numFmtId="164" fontId="10" fillId="11" borderId="5" xfId="0" applyNumberFormat="1" applyFont="1" applyFill="1" applyBorder="1" applyAlignment="1">
      <alignment horizontal="center" vertical="center" textRotation="90" wrapText="1"/>
    </xf>
    <xf numFmtId="0" fontId="10" fillId="11" borderId="5" xfId="0" applyFont="1" applyFill="1" applyBorder="1" applyAlignment="1">
      <alignment horizontal="center" vertical="center" textRotation="90" wrapText="1"/>
    </xf>
    <xf numFmtId="0" fontId="9" fillId="0" borderId="5" xfId="0" applyFont="1" applyBorder="1" applyAlignment="1">
      <alignment horizontal="justify" vertical="center" wrapText="1"/>
    </xf>
    <xf numFmtId="0" fontId="21" fillId="0" borderId="5" xfId="0" applyFont="1" applyBorder="1" applyAlignment="1">
      <alignment horizontal="center" vertical="center" wrapText="1"/>
    </xf>
    <xf numFmtId="0" fontId="9" fillId="0" borderId="5" xfId="0" applyFont="1" applyBorder="1" applyAlignment="1">
      <alignment horizontal="justify" vertical="top" wrapText="1"/>
    </xf>
    <xf numFmtId="0" fontId="11" fillId="0" borderId="5" xfId="0" applyFont="1" applyBorder="1" applyAlignment="1">
      <alignment horizontal="center" vertical="center" wrapText="1"/>
    </xf>
    <xf numFmtId="0" fontId="0" fillId="0" borderId="5" xfId="0" applyBorder="1" applyAlignment="1">
      <alignment wrapText="1"/>
    </xf>
    <xf numFmtId="0" fontId="9" fillId="8" borderId="5" xfId="0" applyFont="1" applyFill="1" applyBorder="1" applyAlignment="1">
      <alignment horizontal="left" vertical="center" wrapText="1"/>
    </xf>
    <xf numFmtId="0" fontId="9" fillId="8" borderId="13" xfId="0" applyFont="1" applyFill="1" applyBorder="1" applyAlignment="1">
      <alignment vertical="center" wrapText="1"/>
    </xf>
    <xf numFmtId="0" fontId="9" fillId="8" borderId="5" xfId="0" applyFont="1" applyFill="1" applyBorder="1" applyAlignment="1">
      <alignment horizontal="justify" vertical="center" wrapText="1"/>
    </xf>
    <xf numFmtId="0" fontId="9" fillId="10" borderId="5" xfId="0" applyFont="1" applyFill="1" applyBorder="1" applyAlignment="1">
      <alignment horizontal="left" vertical="center" wrapText="1"/>
    </xf>
    <xf numFmtId="0" fontId="0" fillId="10" borderId="5" xfId="0" applyFill="1" applyBorder="1" applyAlignment="1">
      <alignment vertical="center" wrapText="1"/>
    </xf>
    <xf numFmtId="0" fontId="9" fillId="10" borderId="5" xfId="3" applyFont="1" applyFill="1" applyBorder="1" applyAlignment="1">
      <alignment vertical="top" wrapText="1"/>
    </xf>
    <xf numFmtId="0" fontId="9" fillId="10" borderId="5" xfId="3" applyFont="1" applyFill="1" applyBorder="1" applyAlignment="1">
      <alignment horizontal="center" vertical="center" wrapText="1"/>
    </xf>
    <xf numFmtId="0" fontId="9" fillId="10" borderId="5" xfId="0" applyFont="1" applyFill="1" applyBorder="1" applyAlignment="1">
      <alignment horizontal="justify" vertical="center" wrapText="1"/>
    </xf>
    <xf numFmtId="0" fontId="28" fillId="2" borderId="5" xfId="0" applyFont="1" applyFill="1" applyBorder="1" applyAlignment="1">
      <alignment horizontal="center" vertical="center" wrapText="1"/>
    </xf>
    <xf numFmtId="0" fontId="0" fillId="0" borderId="0" xfId="0" applyAlignment="1">
      <alignment horizontal="center" vertical="center"/>
    </xf>
    <xf numFmtId="0" fontId="0" fillId="10" borderId="5" xfId="0" applyFill="1" applyBorder="1" applyAlignment="1">
      <alignment wrapText="1"/>
    </xf>
    <xf numFmtId="0" fontId="0" fillId="8" borderId="5" xfId="0" applyFill="1" applyBorder="1" applyAlignment="1">
      <alignment wrapText="1"/>
    </xf>
    <xf numFmtId="0" fontId="19" fillId="0" borderId="13" xfId="0" applyFont="1" applyBorder="1" applyAlignment="1">
      <alignment vertical="center" wrapText="1"/>
    </xf>
    <xf numFmtId="0" fontId="19" fillId="0" borderId="16" xfId="0" applyFont="1" applyBorder="1" applyAlignment="1">
      <alignment vertical="center" wrapText="1"/>
    </xf>
    <xf numFmtId="0" fontId="19" fillId="0" borderId="14" xfId="0" applyFont="1" applyBorder="1" applyAlignment="1">
      <alignment vertical="center" wrapText="1"/>
    </xf>
    <xf numFmtId="0" fontId="1" fillId="3" borderId="5" xfId="0" applyFont="1" applyFill="1" applyBorder="1" applyAlignment="1">
      <alignment horizontal="center"/>
    </xf>
    <xf numFmtId="0" fontId="5" fillId="3" borderId="8" xfId="0" applyFont="1" applyFill="1" applyBorder="1" applyAlignment="1">
      <alignment horizontal="center"/>
    </xf>
    <xf numFmtId="0" fontId="5" fillId="3" borderId="7" xfId="0" applyFont="1" applyFill="1" applyBorder="1" applyAlignment="1">
      <alignment horizontal="center"/>
    </xf>
    <xf numFmtId="0" fontId="5" fillId="3" borderId="6" xfId="0" applyFont="1" applyFill="1" applyBorder="1" applyAlignment="1">
      <alignment horizontal="center"/>
    </xf>
    <xf numFmtId="0" fontId="5" fillId="0" borderId="12" xfId="0" applyFont="1" applyBorder="1" applyAlignment="1">
      <alignment vertical="center" wrapText="1"/>
    </xf>
    <xf numFmtId="0" fontId="5" fillId="0" borderId="18" xfId="0" applyFont="1" applyBorder="1" applyAlignment="1">
      <alignment vertical="center" wrapText="1"/>
    </xf>
    <xf numFmtId="0" fontId="5" fillId="0" borderId="17" xfId="0" applyFont="1" applyBorder="1" applyAlignment="1">
      <alignment vertical="center" wrapText="1"/>
    </xf>
    <xf numFmtId="0" fontId="5" fillId="0" borderId="5" xfId="0" applyFont="1" applyBorder="1" applyAlignment="1">
      <alignment vertical="center" wrapText="1"/>
    </xf>
    <xf numFmtId="0" fontId="5" fillId="0" borderId="13" xfId="0" applyFont="1" applyBorder="1" applyAlignment="1">
      <alignment vertical="center" wrapText="1"/>
    </xf>
    <xf numFmtId="0" fontId="5" fillId="0" borderId="14" xfId="0" applyFont="1" applyBorder="1" applyAlignment="1">
      <alignment vertical="center" wrapText="1"/>
    </xf>
    <xf numFmtId="0" fontId="15" fillId="2" borderId="5" xfId="1" applyFont="1" applyFill="1" applyBorder="1" applyAlignment="1">
      <alignment horizontal="left" vertical="top" wrapText="1" indent="4"/>
    </xf>
    <xf numFmtId="0" fontId="16" fillId="0" borderId="5" xfId="1" applyFont="1" applyBorder="1" applyAlignment="1">
      <alignment horizontal="left" vertical="center" wrapText="1"/>
    </xf>
    <xf numFmtId="0" fontId="14" fillId="0" borderId="5" xfId="0" applyFont="1" applyBorder="1" applyAlignment="1">
      <alignment horizontal="left" vertical="center" wrapText="1"/>
    </xf>
    <xf numFmtId="0" fontId="16" fillId="0" borderId="5" xfId="0" applyFont="1" applyBorder="1" applyAlignment="1">
      <alignment horizontal="left" vertical="center" wrapText="1"/>
    </xf>
    <xf numFmtId="0" fontId="16" fillId="0" borderId="5" xfId="0" applyFont="1" applyBorder="1" applyAlignment="1">
      <alignment horizontal="left" vertical="top" wrapText="1"/>
    </xf>
    <xf numFmtId="0" fontId="17" fillId="0" borderId="5" xfId="1" applyFont="1" applyBorder="1" applyAlignment="1">
      <alignment horizontal="left" vertical="center" wrapText="1"/>
    </xf>
    <xf numFmtId="0" fontId="16" fillId="0" borderId="2" xfId="1" applyFont="1" applyBorder="1" applyAlignment="1">
      <alignment horizontal="justify" vertical="center" wrapText="1"/>
    </xf>
    <xf numFmtId="0" fontId="16" fillId="0" borderId="19" xfId="1" applyFont="1" applyBorder="1" applyAlignment="1">
      <alignment horizontal="justify" vertical="center" wrapText="1"/>
    </xf>
    <xf numFmtId="0" fontId="16" fillId="0" borderId="5" xfId="1" applyFont="1" applyBorder="1" applyAlignment="1">
      <alignment horizontal="left" vertical="top" wrapText="1"/>
    </xf>
    <xf numFmtId="0" fontId="11" fillId="0" borderId="5" xfId="0" applyFont="1" applyBorder="1" applyAlignment="1">
      <alignment horizontal="center" vertical="center" wrapText="1"/>
    </xf>
    <xf numFmtId="0" fontId="9" fillId="10" borderId="13" xfId="0" applyFont="1" applyFill="1" applyBorder="1" applyAlignment="1">
      <alignment horizontal="center" vertical="center" wrapText="1"/>
    </xf>
    <xf numFmtId="0" fontId="9" fillId="0" borderId="16" xfId="0" applyFont="1" applyBorder="1" applyAlignment="1">
      <alignment horizontal="center" vertical="center" wrapText="1"/>
    </xf>
    <xf numFmtId="0" fontId="9" fillId="10" borderId="16" xfId="0" applyFont="1" applyFill="1" applyBorder="1" applyAlignment="1">
      <alignment horizontal="center" vertical="center" wrapText="1"/>
    </xf>
    <xf numFmtId="0" fontId="9" fillId="0" borderId="14" xfId="0" applyFont="1" applyBorder="1" applyAlignment="1">
      <alignment horizontal="center" vertical="center" wrapText="1"/>
    </xf>
    <xf numFmtId="0" fontId="9" fillId="8" borderId="5" xfId="0" applyFont="1" applyFill="1" applyBorder="1" applyAlignment="1">
      <alignment horizontal="center" vertical="center" wrapText="1"/>
    </xf>
    <xf numFmtId="0" fontId="9" fillId="0" borderId="5" xfId="0" applyFont="1" applyBorder="1" applyAlignment="1">
      <alignment horizontal="center" vertical="center" wrapText="1"/>
    </xf>
    <xf numFmtId="0" fontId="0" fillId="0" borderId="5" xfId="0" applyBorder="1" applyAlignment="1">
      <alignment horizontal="center" vertical="center" wrapText="1"/>
    </xf>
    <xf numFmtId="0" fontId="10" fillId="9" borderId="30" xfId="0" applyFont="1" applyFill="1" applyBorder="1" applyAlignment="1">
      <alignment horizontal="left" vertical="center" wrapText="1"/>
    </xf>
    <xf numFmtId="0" fontId="10" fillId="9" borderId="32" xfId="0" applyFont="1" applyFill="1" applyBorder="1" applyAlignment="1">
      <alignment horizontal="left" vertical="center" wrapText="1"/>
    </xf>
    <xf numFmtId="0" fontId="10" fillId="9" borderId="31" xfId="0" applyFont="1" applyFill="1" applyBorder="1" applyAlignment="1">
      <alignment horizontal="left" vertical="center" wrapText="1"/>
    </xf>
    <xf numFmtId="0" fontId="10" fillId="0" borderId="31" xfId="0" applyFont="1" applyBorder="1" applyAlignment="1">
      <alignment horizontal="center" vertical="center" wrapText="1"/>
    </xf>
    <xf numFmtId="0" fontId="10" fillId="0" borderId="29" xfId="0" applyFont="1" applyBorder="1" applyAlignment="1">
      <alignment horizontal="center" vertical="center" wrapText="1"/>
    </xf>
    <xf numFmtId="0" fontId="10" fillId="9" borderId="26" xfId="0" applyFont="1" applyFill="1" applyBorder="1" applyAlignment="1">
      <alignment horizontal="left" vertical="center" wrapText="1"/>
    </xf>
    <xf numFmtId="0" fontId="10" fillId="9" borderId="27" xfId="0" applyFont="1" applyFill="1" applyBorder="1" applyAlignment="1">
      <alignment horizontal="left" vertical="center" wrapText="1"/>
    </xf>
    <xf numFmtId="0" fontId="10" fillId="9" borderId="25" xfId="0" applyFont="1" applyFill="1" applyBorder="1" applyAlignment="1">
      <alignment horizontal="left" vertical="center" wrapText="1"/>
    </xf>
    <xf numFmtId="0" fontId="10" fillId="9" borderId="23" xfId="0" applyFont="1" applyFill="1" applyBorder="1" applyAlignment="1">
      <alignment horizontal="left" vertical="center" wrapText="1"/>
    </xf>
    <xf numFmtId="0" fontId="10" fillId="9" borderId="6" xfId="0" applyFont="1" applyFill="1" applyBorder="1" applyAlignment="1">
      <alignment horizontal="left" vertical="center" wrapText="1"/>
    </xf>
    <xf numFmtId="0" fontId="10" fillId="9" borderId="5" xfId="0" applyFont="1" applyFill="1" applyBorder="1" applyAlignment="1">
      <alignment horizontal="left" vertical="center" wrapText="1"/>
    </xf>
    <xf numFmtId="0" fontId="10" fillId="9" borderId="22" xfId="0" applyFont="1" applyFill="1" applyBorder="1" applyAlignment="1">
      <alignment horizontal="left" vertical="center" wrapText="1"/>
    </xf>
    <xf numFmtId="0" fontId="10" fillId="9" borderId="28" xfId="0" applyFont="1" applyFill="1" applyBorder="1" applyAlignment="1">
      <alignment horizontal="left" vertical="center" wrapText="1"/>
    </xf>
    <xf numFmtId="0" fontId="10" fillId="9" borderId="21" xfId="0" applyFont="1" applyFill="1" applyBorder="1" applyAlignment="1">
      <alignment horizontal="left" vertical="center" wrapText="1"/>
    </xf>
    <xf numFmtId="0" fontId="9" fillId="0" borderId="25" xfId="0" applyFont="1" applyBorder="1" applyAlignment="1">
      <alignment horizontal="left" vertical="center" wrapText="1"/>
    </xf>
    <xf numFmtId="0" fontId="9" fillId="0" borderId="24" xfId="0" applyFont="1" applyBorder="1" applyAlignment="1">
      <alignment horizontal="left" vertical="center" wrapText="1"/>
    </xf>
    <xf numFmtId="0" fontId="9" fillId="0" borderId="21" xfId="0" applyFont="1" applyBorder="1" applyAlignment="1">
      <alignment horizontal="left" vertical="center" wrapText="1"/>
    </xf>
    <xf numFmtId="0" fontId="9" fillId="0" borderId="20" xfId="0" applyFont="1" applyBorder="1" applyAlignment="1">
      <alignment horizontal="left" vertical="center" wrapText="1"/>
    </xf>
    <xf numFmtId="0" fontId="9" fillId="0" borderId="5" xfId="0" applyFont="1" applyBorder="1" applyAlignment="1">
      <alignment horizontal="justify" vertical="center" wrapText="1"/>
    </xf>
    <xf numFmtId="0" fontId="12" fillId="0" borderId="5" xfId="0" applyFont="1" applyBorder="1" applyAlignment="1">
      <alignment horizontal="center" vertical="center" wrapText="1"/>
    </xf>
    <xf numFmtId="0" fontId="9" fillId="0" borderId="13" xfId="0" applyFont="1" applyBorder="1" applyAlignment="1">
      <alignment horizontal="justify" vertical="center" wrapText="1"/>
    </xf>
    <xf numFmtId="0" fontId="9" fillId="0" borderId="16" xfId="0" applyFont="1" applyBorder="1" applyAlignment="1">
      <alignment horizontal="justify" vertical="center" wrapText="1"/>
    </xf>
    <xf numFmtId="0" fontId="9" fillId="0" borderId="14" xfId="0" applyFont="1" applyBorder="1" applyAlignment="1">
      <alignment horizontal="justify" vertical="center" wrapText="1"/>
    </xf>
    <xf numFmtId="0" fontId="9" fillId="10" borderId="13" xfId="0" applyFont="1" applyFill="1" applyBorder="1" applyAlignment="1">
      <alignment horizontal="left" vertical="center" wrapText="1"/>
    </xf>
    <xf numFmtId="0" fontId="9" fillId="10" borderId="16" xfId="0" applyFont="1" applyFill="1" applyBorder="1" applyAlignment="1">
      <alignment horizontal="left" vertical="center" wrapText="1"/>
    </xf>
    <xf numFmtId="0" fontId="9" fillId="10" borderId="5" xfId="0" applyFont="1" applyFill="1" applyBorder="1" applyAlignment="1">
      <alignment horizontal="center" vertical="center" wrapText="1"/>
    </xf>
    <xf numFmtId="0" fontId="9" fillId="10" borderId="13" xfId="0" applyFont="1" applyFill="1" applyBorder="1" applyAlignment="1">
      <alignment horizontal="justify" vertical="center" wrapText="1"/>
    </xf>
    <xf numFmtId="0" fontId="9" fillId="10" borderId="16" xfId="0" applyFont="1" applyFill="1" applyBorder="1" applyAlignment="1">
      <alignment horizontal="justify" vertical="center" wrapText="1"/>
    </xf>
    <xf numFmtId="0" fontId="9" fillId="10" borderId="5" xfId="0" applyFont="1" applyFill="1" applyBorder="1" applyAlignment="1">
      <alignment horizontal="justify" vertical="center" wrapText="1"/>
    </xf>
    <xf numFmtId="0" fontId="10" fillId="10" borderId="5" xfId="0" applyFont="1" applyFill="1" applyBorder="1" applyAlignment="1">
      <alignment horizontal="center" vertical="center" wrapText="1"/>
    </xf>
    <xf numFmtId="0" fontId="10" fillId="0" borderId="5" xfId="0" applyFont="1" applyBorder="1" applyAlignment="1">
      <alignment horizontal="center" vertical="center" wrapText="1"/>
    </xf>
    <xf numFmtId="0" fontId="3" fillId="0" borderId="5" xfId="2" applyFill="1" applyBorder="1" applyAlignment="1">
      <alignment horizontal="center" vertical="center" wrapText="1"/>
    </xf>
    <xf numFmtId="0" fontId="9" fillId="0" borderId="5" xfId="0" applyFont="1" applyBorder="1" applyAlignment="1">
      <alignment horizontal="left" vertical="center" wrapText="1"/>
    </xf>
    <xf numFmtId="164" fontId="10" fillId="8" borderId="13" xfId="0" applyNumberFormat="1" applyFont="1" applyFill="1" applyBorder="1" applyAlignment="1">
      <alignment horizontal="center" vertical="center" wrapText="1"/>
    </xf>
    <xf numFmtId="164" fontId="10" fillId="8" borderId="14" xfId="0" applyNumberFormat="1" applyFont="1" applyFill="1" applyBorder="1" applyAlignment="1">
      <alignment horizontal="center" vertical="center" wrapText="1"/>
    </xf>
    <xf numFmtId="0" fontId="9" fillId="8" borderId="13" xfId="0" applyFont="1" applyFill="1" applyBorder="1" applyAlignment="1">
      <alignment horizontal="left" vertical="center" wrapText="1"/>
    </xf>
    <xf numFmtId="0" fontId="9" fillId="8" borderId="5" xfId="0" applyFont="1" applyFill="1" applyBorder="1" applyAlignment="1">
      <alignment horizontal="left" vertical="center" wrapText="1"/>
    </xf>
    <xf numFmtId="0" fontId="9" fillId="8" borderId="13" xfId="0" applyFont="1" applyFill="1" applyBorder="1" applyAlignment="1">
      <alignment horizontal="justify" vertical="center" wrapText="1"/>
    </xf>
    <xf numFmtId="0" fontId="9" fillId="8" borderId="5" xfId="0" applyFont="1" applyFill="1" applyBorder="1" applyAlignment="1">
      <alignment horizontal="justify" vertical="center" wrapText="1"/>
    </xf>
    <xf numFmtId="0" fontId="9" fillId="8" borderId="14" xfId="0" applyFont="1" applyFill="1" applyBorder="1" applyAlignment="1">
      <alignment horizontal="justify"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20" fillId="0" borderId="9" xfId="0" applyFont="1" applyBorder="1" applyAlignment="1">
      <alignment horizontal="center" vertical="center" wrapText="1"/>
    </xf>
    <xf numFmtId="0" fontId="10" fillId="0" borderId="9" xfId="0" applyFont="1" applyBorder="1" applyAlignment="1">
      <alignment vertical="center" wrapText="1"/>
    </xf>
    <xf numFmtId="0" fontId="10" fillId="0" borderId="10" xfId="0" applyFont="1" applyBorder="1" applyAlignment="1">
      <alignment horizontal="left" vertical="center" wrapText="1"/>
    </xf>
    <xf numFmtId="0" fontId="8" fillId="0" borderId="12"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6" xfId="0" applyFont="1" applyBorder="1" applyAlignment="1">
      <alignment horizontal="center" vertical="center" wrapText="1"/>
    </xf>
  </cellXfs>
  <cellStyles count="32">
    <cellStyle name="Hipervínculo" xfId="2" builtinId="8"/>
    <cellStyle name="Hipervínculo 2" xfId="10" xr:uid="{94C9D161-F855-4D3D-92E2-A10F45014D08}"/>
    <cellStyle name="Hipervínculo 3" xfId="25" xr:uid="{7B1821C1-B42F-4408-AE14-F3901EA61D24}"/>
    <cellStyle name="Hipervínculo 4" xfId="6" xr:uid="{78FEC23B-BDAC-48E9-B074-CF6348A14613}"/>
    <cellStyle name="Hyperlink" xfId="14" xr:uid="{8871E1CE-D0E0-4BD9-9DDC-A07D09A4EFD8}"/>
    <cellStyle name="Hyperlink 2" xfId="19" xr:uid="{790E511A-F3E4-40B0-AE78-86116B468547}"/>
    <cellStyle name="Millares 2" xfId="29" xr:uid="{E8812E87-D57B-4183-B403-23ABDA8BE196}"/>
    <cellStyle name="Millares 3" xfId="4" xr:uid="{8D33B349-EF58-42E9-91CA-7448F28DDC77}"/>
    <cellStyle name="Moneda 2" xfId="30" xr:uid="{FAD279D2-1FEB-45B4-BF0C-0650E7195A98}"/>
    <cellStyle name="Moneda 3" xfId="27" xr:uid="{1B60BD61-B69C-4FE9-892E-4FCC9369FB30}"/>
    <cellStyle name="Normal" xfId="0" builtinId="0"/>
    <cellStyle name="Normal 2" xfId="1" xr:uid="{2B795A52-BDD6-437D-BBCB-018095BA7CFD}"/>
    <cellStyle name="Normal 2 2" xfId="11" xr:uid="{0CE5D147-1D35-4DC5-B566-3E50246B33C7}"/>
    <cellStyle name="Normal 2 2 2" xfId="16" xr:uid="{8BFCB8F2-F1EA-46E8-9F68-3D7D1CB6CCA8}"/>
    <cellStyle name="Normal 2 2 3" xfId="20" xr:uid="{B20689A9-561F-4034-AFB7-78FD3AF26190}"/>
    <cellStyle name="Normal 2 3" xfId="8" xr:uid="{2B804EB0-151E-422D-BC77-E2C5AF8544DC}"/>
    <cellStyle name="Normal 2 4" xfId="18" xr:uid="{D7E71D4A-DD52-4FF9-9E33-C267F4F39AFA}"/>
    <cellStyle name="Normal 2 5" xfId="23" xr:uid="{46D2A98C-193F-4321-A832-48F72D757094}"/>
    <cellStyle name="Normal 2 6" xfId="7" xr:uid="{A576E2F4-AB2E-40EC-B2BE-E7C63C4A5322}"/>
    <cellStyle name="Normal 3" xfId="9" xr:uid="{7924BD13-6700-4379-8491-C5E3ABB9558D}"/>
    <cellStyle name="Normal 3 2" xfId="24" xr:uid="{2DAF5C07-6AB8-4B92-8BAB-7AC9E39DD0E8}"/>
    <cellStyle name="Normal 4" xfId="22" xr:uid="{366D07D2-12A8-4C2D-9B07-F7B383B1F89B}"/>
    <cellStyle name="Normal 5" xfId="12" xr:uid="{11325944-D2CA-47B3-84FE-6A3707A4C14C}"/>
    <cellStyle name="Normal 5 2" xfId="17" xr:uid="{E08B3FDA-6D59-43D6-8932-AFE600308376}"/>
    <cellStyle name="Normal 5 3" xfId="21" xr:uid="{EF3F4B64-C161-4D70-889C-D6678EFD591E}"/>
    <cellStyle name="Normal 6" xfId="26" xr:uid="{61B72341-585D-47B5-93F9-3FBD509A549C}"/>
    <cellStyle name="Normal 7" xfId="28" xr:uid="{80AE5B25-17DF-4957-B280-BFDC5B0DF730}"/>
    <cellStyle name="Normal 8" xfId="3" xr:uid="{6D1207A4-8CBD-4496-BF6C-0C9319DFE88C}"/>
    <cellStyle name="Percent 2" xfId="15" xr:uid="{35CB9C0D-8299-4D17-A064-6B345456DA33}"/>
    <cellStyle name="Porcentaje 2" xfId="13" xr:uid="{45EECBA9-DA8C-4104-807D-DA2299314F27}"/>
    <cellStyle name="Porcentaje 3" xfId="31" xr:uid="{D25671D9-DB44-48CE-91BC-67DC46A67ADC}"/>
    <cellStyle name="Porcentaje 4" xfId="5" xr:uid="{5C4542E7-92C0-42AB-9302-6B3BB137042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yfmc\Downloads\Estructura-segunda-linea-defensa-fp-original-%20(1).xlsm" TargetMode="External"/><Relationship Id="rId1" Type="http://schemas.openxmlformats.org/officeDocument/2006/relationships/externalLinkPath" Target="file:///C:\Users\yfmc\Downloads\Estructura-segunda-linea-defensa-fp-original-%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vo"/>
      <sheetName val="Estructura"/>
      <sheetName val="Diagnóstico_RR"/>
      <sheetName val="Formulas"/>
      <sheetName val="Segunda línea"/>
      <sheetName val="Mapa de Aseguramiento"/>
      <sheetName val="Hoja2"/>
    </sheetNames>
    <sheetDataSet>
      <sheetData sheetId="0"/>
      <sheetData sheetId="1"/>
      <sheetData sheetId="2"/>
      <sheetData sheetId="3">
        <row r="2">
          <cell r="A2" t="str">
            <v>Seleccione…</v>
          </cell>
          <cell r="B2" t="str">
            <v>Seleccione…</v>
          </cell>
        </row>
        <row r="3">
          <cell r="A3" t="str">
            <v>P</v>
          </cell>
          <cell r="B3" t="str">
            <v>Representante Legal</v>
          </cell>
        </row>
        <row r="4">
          <cell r="A4" t="str">
            <v>A</v>
          </cell>
          <cell r="B4" t="str">
            <v>Secretario</v>
          </cell>
        </row>
        <row r="5">
          <cell r="A5" t="str">
            <v>E</v>
          </cell>
          <cell r="B5" t="str">
            <v>Director / Jefe de Oficina</v>
          </cell>
        </row>
        <row r="6">
          <cell r="A6" t="str">
            <v>V</v>
          </cell>
          <cell r="B6" t="str">
            <v>Coordinador</v>
          </cell>
        </row>
        <row r="7">
          <cell r="A7" t="str">
            <v>P-A</v>
          </cell>
          <cell r="B7" t="str">
            <v>Asesor</v>
          </cell>
        </row>
        <row r="8">
          <cell r="A8" t="str">
            <v>P-E</v>
          </cell>
          <cell r="B8" t="str">
            <v>Profesional</v>
          </cell>
        </row>
        <row r="9">
          <cell r="A9" t="str">
            <v>P-V</v>
          </cell>
          <cell r="B9" t="str">
            <v>Técnico</v>
          </cell>
        </row>
        <row r="10">
          <cell r="A10" t="str">
            <v>A-E</v>
          </cell>
          <cell r="B10" t="str">
            <v>Otro</v>
          </cell>
        </row>
        <row r="11">
          <cell r="A11" t="str">
            <v>A-V</v>
          </cell>
        </row>
        <row r="12">
          <cell r="A12" t="str">
            <v>E-V</v>
          </cell>
          <cell r="B12" t="str">
            <v>SELECCIONE X</v>
          </cell>
        </row>
        <row r="13">
          <cell r="A13" t="str">
            <v>P-A-E</v>
          </cell>
          <cell r="B13" t="str">
            <v>X</v>
          </cell>
        </row>
        <row r="14">
          <cell r="A14" t="str">
            <v>P-E-V</v>
          </cell>
        </row>
        <row r="15">
          <cell r="A15" t="str">
            <v>A-E-V</v>
          </cell>
        </row>
        <row r="16">
          <cell r="A16" t="str">
            <v>P-A-V</v>
          </cell>
        </row>
        <row r="17">
          <cell r="A17" t="str">
            <v>P-A-E-V</v>
          </cell>
        </row>
        <row r="18">
          <cell r="A18" t="str">
            <v>No aplica</v>
          </cell>
        </row>
      </sheetData>
      <sheetData sheetId="4"/>
      <sheetData sheetId="5"/>
      <sheetData sheetId="6"/>
    </sheetDataSet>
  </externalBook>
</externalLink>
</file>

<file path=xl/persons/person.xml><?xml version="1.0" encoding="utf-8"?>
<personList xmlns="http://schemas.microsoft.com/office/spreadsheetml/2018/threadedcomments" xmlns:x="http://schemas.openxmlformats.org/spreadsheetml/2006/main">
  <person displayName="David Fernando Pinzon Galvis" id="{6A606D87-6B53-4D9B-AAE9-B0188720DD1B}" userId="S::david.pinzon@loteriadebogota.com::58f04321-b70a-4d88-b9a6-036747315a32"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19" dT="2023-10-09T19:18:48.41" personId="{6A606D87-6B53-4D9B-AAE9-B0188720DD1B}" id="{CF893A6B-5FDA-41D9-A37D-3B4F0B43F1C0}">
    <text>Validar si aplica para el CICCI</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alcaldiabogota.gov.co/sisjur/normas/Norma1.jsp?i=127179" TargetMode="External"/><Relationship Id="rId2" Type="http://schemas.openxmlformats.org/officeDocument/2006/relationships/hyperlink" Target="https://www.alcaldiabogota.gov.co/sisjur/normas/Norma1.jsp?i=124537" TargetMode="External"/><Relationship Id="rId1" Type="http://schemas.openxmlformats.org/officeDocument/2006/relationships/hyperlink" Target="https://www.alcaldiabogota.gov.co/sisjur/normas/Norma1.jsp?i=142858"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hyperlink" Target="Evidencia/Comunicaciones"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BF8A-9491-4B3A-A607-8300537E644D}">
  <sheetPr>
    <tabColor rgb="FF00B050"/>
  </sheetPr>
  <dimension ref="A1:F19"/>
  <sheetViews>
    <sheetView showGridLines="0" zoomScale="89" zoomScaleNormal="100" workbookViewId="0">
      <selection activeCell="D6" sqref="D6"/>
    </sheetView>
  </sheetViews>
  <sheetFormatPr baseColWidth="10" defaultColWidth="11.42578125" defaultRowHeight="15" x14ac:dyDescent="0.25"/>
  <cols>
    <col min="1" max="1" width="23.140625" customWidth="1"/>
    <col min="2" max="2" width="6.7109375" customWidth="1"/>
    <col min="3" max="3" width="40.5703125" customWidth="1"/>
    <col min="4" max="4" width="111.140625" customWidth="1"/>
    <col min="5" max="5" width="40.28515625" customWidth="1"/>
    <col min="6" max="6" width="23.85546875" customWidth="1"/>
    <col min="7" max="7" width="37.42578125" customWidth="1"/>
    <col min="8" max="8" width="41.5703125" customWidth="1"/>
    <col min="9" max="9" width="26.28515625" customWidth="1"/>
  </cols>
  <sheetData>
    <row r="1" spans="1:6" x14ac:dyDescent="0.25">
      <c r="A1" s="86" t="s">
        <v>5</v>
      </c>
      <c r="B1" s="86"/>
      <c r="C1" s="86"/>
      <c r="D1" s="86"/>
      <c r="E1" s="86"/>
    </row>
    <row r="2" spans="1:6" x14ac:dyDescent="0.25">
      <c r="A2" s="87" t="s">
        <v>6</v>
      </c>
      <c r="B2" s="88"/>
      <c r="C2" s="89"/>
      <c r="D2" s="5" t="s">
        <v>7</v>
      </c>
      <c r="E2" s="5" t="s">
        <v>8</v>
      </c>
    </row>
    <row r="3" spans="1:6" ht="49.5" x14ac:dyDescent="0.25">
      <c r="A3" s="90" t="s">
        <v>9</v>
      </c>
      <c r="B3" s="14">
        <v>1</v>
      </c>
      <c r="C3" s="16" t="s">
        <v>86</v>
      </c>
      <c r="D3" s="1" t="s">
        <v>85</v>
      </c>
      <c r="E3" s="1" t="s">
        <v>83</v>
      </c>
    </row>
    <row r="4" spans="1:6" ht="66" x14ac:dyDescent="0.25">
      <c r="A4" s="91"/>
      <c r="B4" s="3">
        <v>2</v>
      </c>
      <c r="C4" s="2" t="s">
        <v>10</v>
      </c>
      <c r="D4" s="1" t="s">
        <v>71</v>
      </c>
      <c r="E4" s="1" t="s">
        <v>84</v>
      </c>
    </row>
    <row r="5" spans="1:6" ht="148.5" x14ac:dyDescent="0.25">
      <c r="A5" s="91"/>
      <c r="B5" s="3">
        <v>3</v>
      </c>
      <c r="C5" s="2" t="s">
        <v>55</v>
      </c>
      <c r="D5" s="1" t="s">
        <v>87</v>
      </c>
      <c r="E5" s="1" t="s">
        <v>143</v>
      </c>
      <c r="F5" s="4"/>
    </row>
    <row r="6" spans="1:6" ht="66" x14ac:dyDescent="0.25">
      <c r="A6" s="92"/>
      <c r="B6" s="3">
        <v>4</v>
      </c>
      <c r="C6" s="2" t="s">
        <v>56</v>
      </c>
      <c r="D6" s="1" t="s">
        <v>72</v>
      </c>
      <c r="E6" s="1" t="s">
        <v>144</v>
      </c>
    </row>
    <row r="7" spans="1:6" ht="66" x14ac:dyDescent="0.25">
      <c r="A7" s="93" t="s">
        <v>73</v>
      </c>
      <c r="B7" s="3">
        <f t="shared" ref="B7:B16" si="0">+B6+1</f>
        <v>5</v>
      </c>
      <c r="C7" s="2" t="s">
        <v>57</v>
      </c>
      <c r="D7" s="1" t="s">
        <v>74</v>
      </c>
      <c r="E7" s="1" t="s">
        <v>145</v>
      </c>
    </row>
    <row r="8" spans="1:6" ht="49.5" x14ac:dyDescent="0.25">
      <c r="A8" s="93"/>
      <c r="B8" s="3">
        <f t="shared" si="0"/>
        <v>6</v>
      </c>
      <c r="C8" s="2" t="s">
        <v>58</v>
      </c>
      <c r="D8" s="1" t="s">
        <v>75</v>
      </c>
      <c r="E8" s="32" t="s">
        <v>151</v>
      </c>
    </row>
    <row r="9" spans="1:6" ht="305.25" customHeight="1" x14ac:dyDescent="0.25">
      <c r="A9" s="93" t="s">
        <v>12</v>
      </c>
      <c r="B9" s="3">
        <f t="shared" si="0"/>
        <v>7</v>
      </c>
      <c r="C9" s="2" t="s">
        <v>13</v>
      </c>
      <c r="D9" s="32" t="s">
        <v>142</v>
      </c>
      <c r="E9" s="1" t="s">
        <v>146</v>
      </c>
    </row>
    <row r="10" spans="1:6" ht="132" x14ac:dyDescent="0.25">
      <c r="A10" s="93"/>
      <c r="B10" s="3">
        <f t="shared" si="0"/>
        <v>8</v>
      </c>
      <c r="C10" s="2" t="s">
        <v>14</v>
      </c>
      <c r="D10" s="1" t="s">
        <v>76</v>
      </c>
      <c r="E10" s="1" t="s">
        <v>147</v>
      </c>
    </row>
    <row r="11" spans="1:6" ht="66" x14ac:dyDescent="0.25">
      <c r="A11" s="93"/>
      <c r="B11" s="3">
        <f t="shared" si="0"/>
        <v>9</v>
      </c>
      <c r="C11" s="2" t="s">
        <v>59</v>
      </c>
      <c r="D11" s="1" t="s">
        <v>77</v>
      </c>
      <c r="E11" s="1" t="s">
        <v>148</v>
      </c>
    </row>
    <row r="12" spans="1:6" ht="66" x14ac:dyDescent="0.25">
      <c r="A12" s="15" t="s">
        <v>15</v>
      </c>
      <c r="B12" s="3">
        <f t="shared" si="0"/>
        <v>10</v>
      </c>
      <c r="C12" s="2" t="s">
        <v>16</v>
      </c>
      <c r="D12" s="1" t="s">
        <v>78</v>
      </c>
      <c r="E12" s="1" t="s">
        <v>149</v>
      </c>
    </row>
    <row r="13" spans="1:6" ht="57" x14ac:dyDescent="0.25">
      <c r="A13" s="94" t="s">
        <v>17</v>
      </c>
      <c r="B13" s="3">
        <f t="shared" si="0"/>
        <v>11</v>
      </c>
      <c r="C13" s="2" t="s">
        <v>60</v>
      </c>
      <c r="D13" s="1" t="s">
        <v>79</v>
      </c>
      <c r="E13" s="1" t="s">
        <v>150</v>
      </c>
    </row>
    <row r="14" spans="1:6" ht="66" x14ac:dyDescent="0.25">
      <c r="A14" s="95"/>
      <c r="B14" s="3">
        <f t="shared" si="0"/>
        <v>12</v>
      </c>
      <c r="C14" s="2" t="s">
        <v>61</v>
      </c>
      <c r="D14" s="1" t="s">
        <v>80</v>
      </c>
      <c r="E14" s="1" t="s">
        <v>152</v>
      </c>
    </row>
    <row r="15" spans="1:6" ht="49.5" x14ac:dyDescent="0.25">
      <c r="A15" s="35" t="s">
        <v>159</v>
      </c>
      <c r="B15" s="3">
        <f t="shared" si="0"/>
        <v>13</v>
      </c>
      <c r="C15" s="33" t="s">
        <v>11</v>
      </c>
      <c r="D15" s="34" t="s">
        <v>153</v>
      </c>
      <c r="E15" s="1" t="s">
        <v>158</v>
      </c>
    </row>
    <row r="16" spans="1:6" ht="49.5" x14ac:dyDescent="0.25">
      <c r="A16" s="36" t="s">
        <v>12</v>
      </c>
      <c r="B16" s="3">
        <f t="shared" si="0"/>
        <v>14</v>
      </c>
      <c r="C16" s="33" t="s">
        <v>14</v>
      </c>
      <c r="D16" s="34" t="s">
        <v>160</v>
      </c>
      <c r="E16" s="1" t="s">
        <v>161</v>
      </c>
    </row>
    <row r="17" spans="1:5" ht="49.5" x14ac:dyDescent="0.25">
      <c r="A17" s="83" t="s">
        <v>166</v>
      </c>
      <c r="B17" s="3">
        <v>15</v>
      </c>
      <c r="C17" s="33" t="s">
        <v>154</v>
      </c>
      <c r="D17" s="34" t="s">
        <v>162</v>
      </c>
      <c r="E17" s="1" t="s">
        <v>163</v>
      </c>
    </row>
    <row r="18" spans="1:5" ht="49.5" x14ac:dyDescent="0.25">
      <c r="A18" s="84"/>
      <c r="B18" s="3">
        <f>+B17+1</f>
        <v>16</v>
      </c>
      <c r="C18" s="33" t="s">
        <v>155</v>
      </c>
      <c r="D18" s="34" t="s">
        <v>156</v>
      </c>
      <c r="E18" s="1" t="s">
        <v>164</v>
      </c>
    </row>
    <row r="19" spans="1:5" ht="49.5" x14ac:dyDescent="0.25">
      <c r="A19" s="85"/>
      <c r="B19" s="3">
        <f>+B18+1</f>
        <v>17</v>
      </c>
      <c r="C19" s="33" t="s">
        <v>18</v>
      </c>
      <c r="D19" s="34" t="s">
        <v>157</v>
      </c>
      <c r="E19" s="1" t="s">
        <v>165</v>
      </c>
    </row>
  </sheetData>
  <mergeCells count="7">
    <mergeCell ref="A17:A19"/>
    <mergeCell ref="A1:E1"/>
    <mergeCell ref="A2:C2"/>
    <mergeCell ref="A3:A6"/>
    <mergeCell ref="A7:A8"/>
    <mergeCell ref="A9:A11"/>
    <mergeCell ref="A13:A1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C4C8F-F5E0-4121-AE61-E6E428EA619A}">
  <sheetPr>
    <tabColor rgb="FF00B050"/>
  </sheetPr>
  <dimension ref="A1:D25"/>
  <sheetViews>
    <sheetView showGridLines="0" workbookViewId="0">
      <selection activeCell="A15" sqref="A15:B17"/>
    </sheetView>
  </sheetViews>
  <sheetFormatPr baseColWidth="10" defaultColWidth="11.42578125" defaultRowHeight="15" x14ac:dyDescent="0.25"/>
  <cols>
    <col min="1" max="2" width="11.42578125" style="18"/>
    <col min="3" max="3" width="56.85546875" style="18" customWidth="1"/>
    <col min="4" max="4" width="52.85546875" style="18" customWidth="1"/>
  </cols>
  <sheetData>
    <row r="1" spans="1:4" x14ac:dyDescent="0.25">
      <c r="A1" s="17" t="s">
        <v>0</v>
      </c>
    </row>
    <row r="3" spans="1:4" ht="15.75" x14ac:dyDescent="0.25">
      <c r="A3" s="96" t="s">
        <v>1</v>
      </c>
      <c r="B3" s="96"/>
      <c r="C3" s="19" t="s">
        <v>2</v>
      </c>
      <c r="D3" s="20" t="s">
        <v>3</v>
      </c>
    </row>
    <row r="4" spans="1:4" ht="107.25" customHeight="1" x14ac:dyDescent="0.25">
      <c r="A4" s="97" t="s">
        <v>88</v>
      </c>
      <c r="B4" s="97"/>
      <c r="C4" s="21" t="s">
        <v>93</v>
      </c>
      <c r="D4" s="22" t="s">
        <v>94</v>
      </c>
    </row>
    <row r="5" spans="1:4" ht="63.75" x14ac:dyDescent="0.25">
      <c r="A5" s="97" t="s">
        <v>4</v>
      </c>
      <c r="B5" s="97"/>
      <c r="C5" s="21" t="s">
        <v>95</v>
      </c>
      <c r="D5" s="23" t="s">
        <v>108</v>
      </c>
    </row>
    <row r="6" spans="1:4" ht="89.25" x14ac:dyDescent="0.25">
      <c r="A6" s="97" t="s">
        <v>137</v>
      </c>
      <c r="B6" s="97"/>
      <c r="C6" s="21" t="s">
        <v>96</v>
      </c>
      <c r="D6" s="22" t="s">
        <v>109</v>
      </c>
    </row>
    <row r="7" spans="1:4" ht="89.25" x14ac:dyDescent="0.25">
      <c r="A7" s="97" t="s">
        <v>69</v>
      </c>
      <c r="B7" s="97"/>
      <c r="C7" s="24" t="s">
        <v>97</v>
      </c>
      <c r="D7" s="22" t="s">
        <v>110</v>
      </c>
    </row>
    <row r="8" spans="1:4" ht="114.75" x14ac:dyDescent="0.25">
      <c r="A8" s="97" t="s">
        <v>70</v>
      </c>
      <c r="B8" s="97"/>
      <c r="C8" s="24" t="s">
        <v>111</v>
      </c>
      <c r="D8" s="23" t="s">
        <v>112</v>
      </c>
    </row>
    <row r="9" spans="1:4" ht="127.5" x14ac:dyDescent="0.25">
      <c r="A9" s="101" t="s">
        <v>133</v>
      </c>
      <c r="B9" s="101"/>
      <c r="C9" s="24" t="s">
        <v>98</v>
      </c>
      <c r="D9" s="22" t="s">
        <v>113</v>
      </c>
    </row>
    <row r="10" spans="1:4" ht="114.75" x14ac:dyDescent="0.25">
      <c r="A10" s="97" t="s">
        <v>66</v>
      </c>
      <c r="B10" s="97"/>
      <c r="C10" s="24" t="s">
        <v>99</v>
      </c>
      <c r="D10" s="22" t="s">
        <v>129</v>
      </c>
    </row>
    <row r="11" spans="1:4" ht="102" x14ac:dyDescent="0.25">
      <c r="A11" s="97" t="s">
        <v>67</v>
      </c>
      <c r="B11" s="97"/>
      <c r="C11" s="24" t="s">
        <v>114</v>
      </c>
      <c r="D11" s="23" t="s">
        <v>129</v>
      </c>
    </row>
    <row r="12" spans="1:4" ht="102" x14ac:dyDescent="0.25">
      <c r="A12" s="97" t="s">
        <v>68</v>
      </c>
      <c r="B12" s="97"/>
      <c r="C12" s="21" t="s">
        <v>100</v>
      </c>
      <c r="D12" s="23" t="s">
        <v>134</v>
      </c>
    </row>
    <row r="13" spans="1:4" ht="89.25" x14ac:dyDescent="0.25">
      <c r="A13" s="97" t="s">
        <v>138</v>
      </c>
      <c r="B13" s="97"/>
      <c r="C13" s="21" t="s">
        <v>101</v>
      </c>
      <c r="D13" s="23" t="s">
        <v>130</v>
      </c>
    </row>
    <row r="14" spans="1:4" ht="89.25" x14ac:dyDescent="0.25">
      <c r="A14" s="97" t="s">
        <v>139</v>
      </c>
      <c r="B14" s="97"/>
      <c r="C14" s="24" t="s">
        <v>102</v>
      </c>
      <c r="D14" s="22" t="s">
        <v>115</v>
      </c>
    </row>
    <row r="15" spans="1:4" ht="25.5" customHeight="1" x14ac:dyDescent="0.25">
      <c r="A15" s="104" t="s">
        <v>131</v>
      </c>
      <c r="B15" s="104"/>
      <c r="C15" s="25" t="s">
        <v>116</v>
      </c>
      <c r="D15" s="102" t="s">
        <v>117</v>
      </c>
    </row>
    <row r="16" spans="1:4" ht="71.25" x14ac:dyDescent="0.25">
      <c r="A16" s="104"/>
      <c r="B16" s="104"/>
      <c r="C16" s="26" t="s">
        <v>89</v>
      </c>
      <c r="D16" s="103"/>
    </row>
    <row r="17" spans="1:4" ht="185.25" x14ac:dyDescent="0.25">
      <c r="A17" s="99" t="s">
        <v>90</v>
      </c>
      <c r="B17" s="99"/>
      <c r="C17" s="26" t="s">
        <v>103</v>
      </c>
      <c r="D17" s="27" t="s">
        <v>118</v>
      </c>
    </row>
    <row r="18" spans="1:4" ht="142.5" x14ac:dyDescent="0.25">
      <c r="A18" s="99" t="s">
        <v>119</v>
      </c>
      <c r="B18" s="99"/>
      <c r="C18" s="26" t="s">
        <v>104</v>
      </c>
      <c r="D18" s="27" t="s">
        <v>120</v>
      </c>
    </row>
    <row r="19" spans="1:4" ht="199.5" x14ac:dyDescent="0.25">
      <c r="A19" s="98" t="s">
        <v>135</v>
      </c>
      <c r="B19" s="98"/>
      <c r="C19" s="26" t="s">
        <v>121</v>
      </c>
      <c r="D19" s="28" t="s">
        <v>122</v>
      </c>
    </row>
    <row r="20" spans="1:4" ht="142.5" x14ac:dyDescent="0.25">
      <c r="A20" s="99" t="s">
        <v>123</v>
      </c>
      <c r="B20" s="99"/>
      <c r="C20" s="26" t="s">
        <v>105</v>
      </c>
      <c r="D20" s="28" t="s">
        <v>124</v>
      </c>
    </row>
    <row r="21" spans="1:4" ht="38.25" x14ac:dyDescent="0.25">
      <c r="A21" s="100" t="s">
        <v>140</v>
      </c>
      <c r="B21" s="100"/>
      <c r="C21" s="29" t="s">
        <v>91</v>
      </c>
      <c r="D21" s="30" t="s">
        <v>125</v>
      </c>
    </row>
    <row r="22" spans="1:4" ht="57" x14ac:dyDescent="0.25">
      <c r="A22" s="100"/>
      <c r="B22" s="100"/>
      <c r="C22" s="26" t="s">
        <v>126</v>
      </c>
      <c r="D22" s="28" t="s">
        <v>127</v>
      </c>
    </row>
    <row r="23" spans="1:4" ht="142.5" x14ac:dyDescent="0.25">
      <c r="A23" s="99" t="s">
        <v>132</v>
      </c>
      <c r="B23" s="99"/>
      <c r="C23" s="26" t="s">
        <v>106</v>
      </c>
      <c r="D23" s="28" t="s">
        <v>128</v>
      </c>
    </row>
    <row r="24" spans="1:4" ht="114" x14ac:dyDescent="0.25">
      <c r="A24" s="98" t="s">
        <v>136</v>
      </c>
      <c r="B24" s="98"/>
      <c r="C24" s="26" t="s">
        <v>92</v>
      </c>
      <c r="D24" s="28" t="s">
        <v>124</v>
      </c>
    </row>
    <row r="25" spans="1:4" ht="114.75" x14ac:dyDescent="0.25">
      <c r="A25" s="99" t="s">
        <v>141</v>
      </c>
      <c r="B25" s="99"/>
      <c r="C25" s="31" t="s">
        <v>107</v>
      </c>
      <c r="D25" s="28" t="s">
        <v>124</v>
      </c>
    </row>
  </sheetData>
  <mergeCells count="22">
    <mergeCell ref="D15:D16"/>
    <mergeCell ref="A24:B24"/>
    <mergeCell ref="A25:B25"/>
    <mergeCell ref="A13:B13"/>
    <mergeCell ref="A14:B14"/>
    <mergeCell ref="A18:B18"/>
    <mergeCell ref="A17:B17"/>
    <mergeCell ref="A23:B23"/>
    <mergeCell ref="A15:B16"/>
    <mergeCell ref="A3:B3"/>
    <mergeCell ref="A4:B4"/>
    <mergeCell ref="A19:B19"/>
    <mergeCell ref="A20:B20"/>
    <mergeCell ref="A21:B22"/>
    <mergeCell ref="A5:B5"/>
    <mergeCell ref="A6:B6"/>
    <mergeCell ref="A7:B7"/>
    <mergeCell ref="A8:B8"/>
    <mergeCell ref="A9:B9"/>
    <mergeCell ref="A10:B10"/>
    <mergeCell ref="A11:B11"/>
    <mergeCell ref="A12:B12"/>
  </mergeCells>
  <hyperlinks>
    <hyperlink ref="A1" r:id="rId1" xr:uid="{09FE9864-489D-43F9-8E24-4F45D56D8AC8}"/>
    <hyperlink ref="D12" r:id="rId2" display="https://www.alcaldiabogota.gov.co/sisjur/normas/Norma1.jsp?i=124537" xr:uid="{56A7E495-F2B7-440F-A385-EB4F39950FFC}"/>
    <hyperlink ref="D13" r:id="rId3" display="https://www.alcaldiabogota.gov.co/sisjur/normas/Norma1.jsp?i=127179" xr:uid="{F41ABA56-F71B-4BE2-8D75-E654768C8DE6}"/>
  </hyperlinks>
  <pageMargins left="0.7" right="0.7" top="0.75" bottom="0.75" header="0.3" footer="0.3"/>
  <pageSetup orientation="portrait"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2CCE3-E926-4617-A58A-D3A28FD4B5C6}">
  <sheetPr>
    <tabColor rgb="FF00B050"/>
    <pageSetUpPr fitToPage="1"/>
  </sheetPr>
  <dimension ref="A1:AF65"/>
  <sheetViews>
    <sheetView showGridLines="0" tabSelected="1" zoomScale="106" zoomScaleNormal="85" workbookViewId="0">
      <pane xSplit="4" ySplit="4" topLeftCell="O8" activePane="bottomRight" state="frozen"/>
      <selection activeCell="A16" sqref="A16:A17"/>
      <selection pane="topRight" activeCell="A16" sqref="A16:A17"/>
      <selection pane="bottomLeft" activeCell="A16" sqref="A16:A17"/>
      <selection pane="bottomRight" activeCell="V8" sqref="V8"/>
    </sheetView>
  </sheetViews>
  <sheetFormatPr baseColWidth="10" defaultColWidth="11.5703125" defaultRowHeight="12.75" customHeight="1" x14ac:dyDescent="0.25"/>
  <cols>
    <col min="1" max="1" width="6.7109375" style="12" customWidth="1"/>
    <col min="2" max="2" width="15.28515625" style="12" customWidth="1"/>
    <col min="3" max="3" width="13.5703125" style="12" customWidth="1"/>
    <col min="4" max="4" width="18.5703125" style="12" customWidth="1"/>
    <col min="5" max="5" width="34.42578125" style="12" customWidth="1"/>
    <col min="6" max="6" width="33.28515625" style="12" customWidth="1"/>
    <col min="7" max="7" width="31" style="12" customWidth="1"/>
    <col min="8" max="8" width="61.85546875" style="12" customWidth="1"/>
    <col min="9" max="9" width="25.140625" style="12" customWidth="1"/>
    <col min="10" max="11" width="15.28515625" style="12" customWidth="1"/>
    <col min="12" max="12" width="17.7109375" style="12" customWidth="1"/>
    <col min="13" max="13" width="29.28515625" style="12" customWidth="1"/>
    <col min="14" max="14" width="23.28515625" style="12" customWidth="1"/>
    <col min="15" max="15" width="74.42578125" style="57" customWidth="1"/>
    <col min="16" max="20" width="4.7109375" style="13" customWidth="1"/>
    <col min="21" max="21" width="7.5703125" style="13" customWidth="1"/>
    <col min="22" max="22" width="57.28515625" style="12" customWidth="1"/>
    <col min="23" max="23" width="23.28515625" style="12" customWidth="1"/>
    <col min="24" max="25" width="48.7109375" style="57" customWidth="1"/>
    <col min="26" max="26" width="10.7109375" style="13" customWidth="1"/>
    <col min="27" max="16384" width="11.5703125" style="12"/>
  </cols>
  <sheetData>
    <row r="1" spans="1:32" ht="12.75" customHeight="1" thickBot="1" x14ac:dyDescent="0.3">
      <c r="A1" s="153"/>
      <c r="B1" s="153"/>
      <c r="C1" s="153"/>
      <c r="D1" s="155" t="s">
        <v>50</v>
      </c>
      <c r="E1" s="155"/>
      <c r="F1" s="155"/>
      <c r="G1" s="155"/>
      <c r="H1" s="155"/>
      <c r="I1" s="155"/>
      <c r="J1" s="155"/>
      <c r="K1" s="156" t="s">
        <v>51</v>
      </c>
      <c r="L1" s="156"/>
      <c r="AD1" s="12">
        <v>0</v>
      </c>
      <c r="AE1" s="12">
        <v>3.9</v>
      </c>
      <c r="AF1" s="12" t="s">
        <v>529</v>
      </c>
    </row>
    <row r="2" spans="1:32" ht="12.75" customHeight="1" thickBot="1" x14ac:dyDescent="0.3">
      <c r="A2" s="153"/>
      <c r="B2" s="153"/>
      <c r="C2" s="153"/>
      <c r="D2" s="153" t="s">
        <v>167</v>
      </c>
      <c r="E2" s="153"/>
      <c r="F2" s="153"/>
      <c r="G2" s="153"/>
      <c r="H2" s="153"/>
      <c r="I2" s="153"/>
      <c r="J2" s="153"/>
      <c r="K2" s="156" t="s">
        <v>52</v>
      </c>
      <c r="L2" s="156"/>
      <c r="AD2" s="12">
        <v>4</v>
      </c>
      <c r="AE2" s="12">
        <f>+AD3-0.00001</f>
        <v>4.9999900000000004</v>
      </c>
      <c r="AF2" s="12" t="s">
        <v>530</v>
      </c>
    </row>
    <row r="3" spans="1:32" ht="12.75" customHeight="1" x14ac:dyDescent="0.25">
      <c r="A3" s="154"/>
      <c r="B3" s="154"/>
      <c r="C3" s="154"/>
      <c r="D3" s="154" t="s">
        <v>53</v>
      </c>
      <c r="E3" s="154"/>
      <c r="F3" s="154"/>
      <c r="G3" s="154"/>
      <c r="H3" s="154"/>
      <c r="I3" s="154"/>
      <c r="J3" s="154"/>
      <c r="K3" s="157" t="s">
        <v>54</v>
      </c>
      <c r="L3" s="157"/>
      <c r="AD3" s="12">
        <v>5</v>
      </c>
      <c r="AF3" s="12" t="s">
        <v>531</v>
      </c>
    </row>
    <row r="4" spans="1:32" ht="87" customHeight="1" x14ac:dyDescent="0.25">
      <c r="A4" s="40" t="s">
        <v>168</v>
      </c>
      <c r="B4" s="40" t="s">
        <v>10</v>
      </c>
      <c r="C4" s="40" t="s">
        <v>55</v>
      </c>
      <c r="D4" s="40" t="s">
        <v>56</v>
      </c>
      <c r="E4" s="41" t="s">
        <v>57</v>
      </c>
      <c r="F4" s="41" t="s">
        <v>58</v>
      </c>
      <c r="G4" s="42" t="s">
        <v>13</v>
      </c>
      <c r="H4" s="42" t="s">
        <v>14</v>
      </c>
      <c r="I4" s="42" t="s">
        <v>59</v>
      </c>
      <c r="J4" s="43" t="s">
        <v>16</v>
      </c>
      <c r="K4" s="44" t="s">
        <v>60</v>
      </c>
      <c r="L4" s="44" t="s">
        <v>61</v>
      </c>
      <c r="M4" s="40" t="s">
        <v>11</v>
      </c>
      <c r="N4" s="40" t="s">
        <v>13</v>
      </c>
      <c r="O4" s="58" t="s">
        <v>62</v>
      </c>
      <c r="P4" s="65" t="s">
        <v>63</v>
      </c>
      <c r="Q4" s="65" t="s">
        <v>28</v>
      </c>
      <c r="R4" s="65" t="s">
        <v>32</v>
      </c>
      <c r="S4" s="65" t="s">
        <v>38</v>
      </c>
      <c r="T4" s="65" t="s">
        <v>64</v>
      </c>
      <c r="U4" s="64" t="s">
        <v>65</v>
      </c>
      <c r="V4" s="45" t="s">
        <v>474</v>
      </c>
      <c r="W4" s="45" t="s">
        <v>379</v>
      </c>
      <c r="X4" s="59" t="s">
        <v>440</v>
      </c>
      <c r="Y4" s="59" t="s">
        <v>494</v>
      </c>
      <c r="Z4" s="40" t="s">
        <v>516</v>
      </c>
    </row>
    <row r="5" spans="1:32" ht="252.75" customHeight="1" x14ac:dyDescent="0.25">
      <c r="A5" s="37">
        <v>1</v>
      </c>
      <c r="B5" s="37" t="s">
        <v>169</v>
      </c>
      <c r="C5" s="37" t="s">
        <v>170</v>
      </c>
      <c r="D5" s="37" t="s">
        <v>171</v>
      </c>
      <c r="E5" s="37" t="s">
        <v>172</v>
      </c>
      <c r="F5" s="37" t="s">
        <v>173</v>
      </c>
      <c r="G5" s="37" t="s">
        <v>174</v>
      </c>
      <c r="H5" s="68" t="s">
        <v>445</v>
      </c>
      <c r="I5" s="37" t="s">
        <v>176</v>
      </c>
      <c r="J5" s="48" t="s">
        <v>177</v>
      </c>
      <c r="K5" s="48" t="s">
        <v>177</v>
      </c>
      <c r="L5" s="37" t="s">
        <v>178</v>
      </c>
      <c r="M5" s="38" t="s">
        <v>326</v>
      </c>
      <c r="N5" s="37" t="s">
        <v>174</v>
      </c>
      <c r="O5" s="73" t="s">
        <v>446</v>
      </c>
      <c r="P5" s="55">
        <v>5</v>
      </c>
      <c r="Q5" s="55">
        <v>5</v>
      </c>
      <c r="R5" s="55">
        <v>4</v>
      </c>
      <c r="S5" s="55">
        <v>3</v>
      </c>
      <c r="T5" s="55">
        <v>2</v>
      </c>
      <c r="U5" s="56">
        <f>AVERAGE(P5:T5)</f>
        <v>3.8</v>
      </c>
      <c r="V5" s="71" t="s">
        <v>447</v>
      </c>
      <c r="W5" s="71" t="s">
        <v>448</v>
      </c>
      <c r="X5" s="73" t="s">
        <v>492</v>
      </c>
      <c r="Y5" s="73" t="s">
        <v>522</v>
      </c>
      <c r="Z5" s="55" t="str">
        <f>VLOOKUP(U5,{0,2.9,"Bajo";3,3.9999,"Medio";4,9,"Alto"},3,1)</f>
        <v>Medio</v>
      </c>
    </row>
    <row r="6" spans="1:32" ht="234.75" customHeight="1" x14ac:dyDescent="0.25">
      <c r="A6" s="111">
        <v>2</v>
      </c>
      <c r="B6" s="111" t="s">
        <v>169</v>
      </c>
      <c r="C6" s="111" t="s">
        <v>179</v>
      </c>
      <c r="D6" s="111" t="s">
        <v>180</v>
      </c>
      <c r="E6" s="111" t="s">
        <v>181</v>
      </c>
      <c r="F6" s="111" t="s">
        <v>182</v>
      </c>
      <c r="G6" s="111" t="s">
        <v>174</v>
      </c>
      <c r="H6" s="145" t="s">
        <v>175</v>
      </c>
      <c r="I6" s="111" t="s">
        <v>176</v>
      </c>
      <c r="J6" s="143" t="s">
        <v>177</v>
      </c>
      <c r="K6" s="143" t="s">
        <v>177</v>
      </c>
      <c r="L6" s="111" t="s">
        <v>178</v>
      </c>
      <c r="M6" s="39" t="s">
        <v>449</v>
      </c>
      <c r="N6" s="111" t="s">
        <v>327</v>
      </c>
      <c r="O6" s="150" t="s">
        <v>446</v>
      </c>
      <c r="P6" s="72">
        <v>5</v>
      </c>
      <c r="Q6" s="72">
        <v>5</v>
      </c>
      <c r="R6" s="72">
        <v>4</v>
      </c>
      <c r="S6" s="72">
        <v>3</v>
      </c>
      <c r="T6" s="72">
        <v>2</v>
      </c>
      <c r="U6" s="146">
        <f>AVERAGE(P6:T7)</f>
        <v>3.8</v>
      </c>
      <c r="V6" s="148" t="s">
        <v>452</v>
      </c>
      <c r="W6" s="149" t="s">
        <v>451</v>
      </c>
      <c r="X6" s="150" t="s">
        <v>493</v>
      </c>
      <c r="Y6" s="151" t="s">
        <v>523</v>
      </c>
      <c r="Z6" s="110" t="str">
        <f>VLOOKUP(U6,{0,2.9,"Bajo";3,3.9999,"Medio";4,9,"Alto"},3,1)</f>
        <v>Medio</v>
      </c>
    </row>
    <row r="7" spans="1:32" ht="102.75" customHeight="1" x14ac:dyDescent="0.2">
      <c r="A7" s="111"/>
      <c r="B7" s="111"/>
      <c r="C7" s="111"/>
      <c r="D7" s="111"/>
      <c r="E7" s="111"/>
      <c r="F7" s="111"/>
      <c r="G7" s="111"/>
      <c r="H7" s="145"/>
      <c r="I7" s="111"/>
      <c r="J7" s="143"/>
      <c r="K7" s="143"/>
      <c r="L7" s="111"/>
      <c r="M7" s="47" t="s">
        <v>450</v>
      </c>
      <c r="N7" s="111"/>
      <c r="O7" s="152"/>
      <c r="P7" s="72">
        <v>5</v>
      </c>
      <c r="Q7" s="72">
        <v>5</v>
      </c>
      <c r="R7" s="72">
        <v>4</v>
      </c>
      <c r="S7" s="72">
        <v>3</v>
      </c>
      <c r="T7" s="72">
        <v>2</v>
      </c>
      <c r="U7" s="147"/>
      <c r="V7" s="109"/>
      <c r="W7" s="111"/>
      <c r="X7" s="135"/>
      <c r="Y7" s="131"/>
      <c r="Z7" s="111" t="e">
        <f>VLOOKUP(U7,#REF!,3,1)</f>
        <v>#REF!</v>
      </c>
    </row>
    <row r="8" spans="1:32" ht="207" customHeight="1" x14ac:dyDescent="0.25">
      <c r="A8" s="39">
        <v>3</v>
      </c>
      <c r="B8" s="37" t="s">
        <v>169</v>
      </c>
      <c r="C8" s="37" t="s">
        <v>177</v>
      </c>
      <c r="D8" s="37" t="s">
        <v>183</v>
      </c>
      <c r="E8" s="37" t="s">
        <v>184</v>
      </c>
      <c r="F8" s="37" t="s">
        <v>185</v>
      </c>
      <c r="G8" s="37" t="s">
        <v>186</v>
      </c>
      <c r="H8" s="37" t="s">
        <v>380</v>
      </c>
      <c r="I8" s="37" t="s">
        <v>187</v>
      </c>
      <c r="J8" s="48" t="s">
        <v>177</v>
      </c>
      <c r="K8" s="48" t="s">
        <v>177</v>
      </c>
      <c r="L8" s="48" t="s">
        <v>177</v>
      </c>
      <c r="M8" s="38" t="s">
        <v>328</v>
      </c>
      <c r="N8" s="37" t="s">
        <v>228</v>
      </c>
      <c r="O8" s="73" t="s">
        <v>329</v>
      </c>
      <c r="P8" s="55">
        <v>5</v>
      </c>
      <c r="Q8" s="55">
        <v>5</v>
      </c>
      <c r="R8" s="55">
        <v>4</v>
      </c>
      <c r="S8" s="55">
        <v>2</v>
      </c>
      <c r="T8" s="55">
        <v>2</v>
      </c>
      <c r="U8" s="56">
        <f>AVERAGE(P8:T8)</f>
        <v>3.6</v>
      </c>
      <c r="V8" s="71" t="s">
        <v>443</v>
      </c>
      <c r="W8" s="71"/>
      <c r="X8" s="73" t="s">
        <v>453</v>
      </c>
      <c r="Y8" s="73" t="s">
        <v>525</v>
      </c>
      <c r="Z8" s="55" t="str">
        <f>VLOOKUP(U8,{0,2.9,"Bajo";3,3.9999,"Medio";4,9,"Alto"},3,1)</f>
        <v>Medio</v>
      </c>
    </row>
    <row r="9" spans="1:32" ht="177" customHeight="1" x14ac:dyDescent="0.25">
      <c r="A9" s="39">
        <v>4</v>
      </c>
      <c r="B9" s="39" t="s">
        <v>169</v>
      </c>
      <c r="C9" s="39" t="s">
        <v>179</v>
      </c>
      <c r="D9" s="39" t="s">
        <v>188</v>
      </c>
      <c r="E9" s="39" t="s">
        <v>189</v>
      </c>
      <c r="F9" s="39" t="s">
        <v>190</v>
      </c>
      <c r="G9" s="37" t="s">
        <v>174</v>
      </c>
      <c r="H9" s="37" t="s">
        <v>175</v>
      </c>
      <c r="I9" s="37" t="s">
        <v>176</v>
      </c>
      <c r="J9" s="46" t="s">
        <v>191</v>
      </c>
      <c r="K9" s="46" t="s">
        <v>177</v>
      </c>
      <c r="L9" s="39" t="s">
        <v>178</v>
      </c>
      <c r="M9" s="39" t="s">
        <v>330</v>
      </c>
      <c r="N9" s="37" t="s">
        <v>174</v>
      </c>
      <c r="O9" s="66" t="s">
        <v>331</v>
      </c>
      <c r="P9" s="39">
        <v>5</v>
      </c>
      <c r="Q9" s="39">
        <v>5</v>
      </c>
      <c r="R9" s="39">
        <v>4</v>
      </c>
      <c r="S9" s="39">
        <v>5</v>
      </c>
      <c r="T9" s="39">
        <v>2</v>
      </c>
      <c r="U9" s="54">
        <f>AVERAGE(P9:T9)</f>
        <v>4.2</v>
      </c>
      <c r="V9" s="37" t="s">
        <v>454</v>
      </c>
      <c r="W9" s="37" t="s">
        <v>511</v>
      </c>
      <c r="X9" s="66" t="s">
        <v>454</v>
      </c>
      <c r="Y9" s="66" t="s">
        <v>524</v>
      </c>
      <c r="Z9" s="39" t="str">
        <f>VLOOKUP(U9,{0,2.9,"Bajo";3,3.9999,"Medio";4,9,"Alto"},3,1)</f>
        <v>Alto</v>
      </c>
    </row>
    <row r="10" spans="1:32" ht="88.5" customHeight="1" x14ac:dyDescent="0.25">
      <c r="A10" s="111">
        <v>5</v>
      </c>
      <c r="B10" s="111" t="s">
        <v>192</v>
      </c>
      <c r="C10" s="111" t="s">
        <v>177</v>
      </c>
      <c r="D10" s="111" t="s">
        <v>389</v>
      </c>
      <c r="E10" s="111" t="s">
        <v>193</v>
      </c>
      <c r="F10" s="37" t="s">
        <v>391</v>
      </c>
      <c r="G10" s="111" t="s">
        <v>194</v>
      </c>
      <c r="H10" s="37" t="s">
        <v>455</v>
      </c>
      <c r="I10" s="111" t="s">
        <v>195</v>
      </c>
      <c r="J10" s="111" t="s">
        <v>196</v>
      </c>
      <c r="K10" s="111" t="s">
        <v>197</v>
      </c>
      <c r="L10" s="111" t="s">
        <v>197</v>
      </c>
      <c r="M10" s="37" t="s">
        <v>332</v>
      </c>
      <c r="N10" s="48" t="s">
        <v>333</v>
      </c>
      <c r="O10" s="37" t="s">
        <v>456</v>
      </c>
      <c r="P10" s="39">
        <v>5</v>
      </c>
      <c r="Q10" s="39">
        <v>5</v>
      </c>
      <c r="R10" s="39">
        <v>5</v>
      </c>
      <c r="S10" s="39">
        <v>5</v>
      </c>
      <c r="T10" s="39">
        <v>5</v>
      </c>
      <c r="U10" s="143">
        <f>AVERAGE(P10:T12)</f>
        <v>5</v>
      </c>
      <c r="V10" s="111" t="s">
        <v>457</v>
      </c>
      <c r="W10" s="111" t="s">
        <v>392</v>
      </c>
      <c r="X10" s="133" t="s">
        <v>444</v>
      </c>
      <c r="Y10" s="131" t="s">
        <v>177</v>
      </c>
      <c r="Z10" s="111" t="str">
        <f>VLOOKUP(U10,{0,2.9,"Bajo";3,3.9999,"Medio";4,9,"Alto"},3,1)</f>
        <v>Alto</v>
      </c>
    </row>
    <row r="11" spans="1:32" ht="48" customHeight="1" x14ac:dyDescent="0.25">
      <c r="A11" s="111"/>
      <c r="B11" s="111"/>
      <c r="C11" s="111"/>
      <c r="D11" s="111"/>
      <c r="E11" s="111"/>
      <c r="F11" s="37" t="s">
        <v>390</v>
      </c>
      <c r="G11" s="111"/>
      <c r="H11" s="37" t="s">
        <v>393</v>
      </c>
      <c r="I11" s="111"/>
      <c r="J11" s="111"/>
      <c r="K11" s="111"/>
      <c r="L11" s="111"/>
      <c r="M11" s="37" t="s">
        <v>334</v>
      </c>
      <c r="N11" s="48"/>
      <c r="O11" s="37" t="s">
        <v>393</v>
      </c>
      <c r="P11" s="39">
        <v>5</v>
      </c>
      <c r="Q11" s="39">
        <v>5</v>
      </c>
      <c r="R11" s="39">
        <v>5</v>
      </c>
      <c r="S11" s="39">
        <v>5</v>
      </c>
      <c r="T11" s="39">
        <v>5</v>
      </c>
      <c r="U11" s="143"/>
      <c r="V11" s="111"/>
      <c r="W11" s="111"/>
      <c r="X11" s="134"/>
      <c r="Y11" s="131"/>
      <c r="Z11" s="111" t="e">
        <f>VLOOKUP(U11,#REF!,3,1)</f>
        <v>#REF!</v>
      </c>
    </row>
    <row r="12" spans="1:32" ht="80.25" customHeight="1" x14ac:dyDescent="0.25">
      <c r="A12" s="111"/>
      <c r="B12" s="111"/>
      <c r="C12" s="111"/>
      <c r="D12" s="111"/>
      <c r="E12" s="111"/>
      <c r="F12" s="37" t="s">
        <v>396</v>
      </c>
      <c r="G12" s="111"/>
      <c r="H12" s="37" t="s">
        <v>394</v>
      </c>
      <c r="I12" s="111"/>
      <c r="J12" s="111"/>
      <c r="K12" s="111"/>
      <c r="L12" s="111"/>
      <c r="M12" s="37"/>
      <c r="N12" s="48"/>
      <c r="O12" s="38" t="s">
        <v>395</v>
      </c>
      <c r="P12" s="39">
        <v>5</v>
      </c>
      <c r="Q12" s="39">
        <v>5</v>
      </c>
      <c r="R12" s="39">
        <v>5</v>
      </c>
      <c r="S12" s="39">
        <v>5</v>
      </c>
      <c r="T12" s="39">
        <v>5</v>
      </c>
      <c r="U12" s="143"/>
      <c r="V12" s="111"/>
      <c r="W12" s="111"/>
      <c r="X12" s="135"/>
      <c r="Y12" s="131"/>
      <c r="Z12" s="111" t="e">
        <f>VLOOKUP(U12,#REF!,3,1)</f>
        <v>#REF!</v>
      </c>
    </row>
    <row r="13" spans="1:32" ht="264.75" customHeight="1" x14ac:dyDescent="0.25">
      <c r="A13" s="39">
        <v>6</v>
      </c>
      <c r="B13" s="39" t="s">
        <v>198</v>
      </c>
      <c r="C13" s="39" t="s">
        <v>66</v>
      </c>
      <c r="D13" s="39" t="s">
        <v>199</v>
      </c>
      <c r="E13" s="67" t="s">
        <v>200</v>
      </c>
      <c r="F13" s="39" t="s">
        <v>201</v>
      </c>
      <c r="G13" s="38" t="s">
        <v>174</v>
      </c>
      <c r="H13" s="68" t="s">
        <v>445</v>
      </c>
      <c r="I13" s="38" t="s">
        <v>202</v>
      </c>
      <c r="J13" s="37" t="s">
        <v>203</v>
      </c>
      <c r="K13" s="39" t="s">
        <v>177</v>
      </c>
      <c r="L13" s="39" t="s">
        <v>204</v>
      </c>
      <c r="M13" s="39" t="s">
        <v>326</v>
      </c>
      <c r="N13" s="37" t="s">
        <v>174</v>
      </c>
      <c r="O13" s="66" t="s">
        <v>446</v>
      </c>
      <c r="P13" s="39">
        <v>5</v>
      </c>
      <c r="Q13" s="39">
        <v>5</v>
      </c>
      <c r="R13" s="39">
        <v>4</v>
      </c>
      <c r="S13" s="39">
        <v>4</v>
      </c>
      <c r="T13" s="39">
        <v>4</v>
      </c>
      <c r="U13" s="46">
        <f>AVERAGE(P13:T13)</f>
        <v>4.4000000000000004</v>
      </c>
      <c r="V13" s="37" t="s">
        <v>487</v>
      </c>
      <c r="W13" s="37" t="s">
        <v>512</v>
      </c>
      <c r="X13" s="66" t="s">
        <v>444</v>
      </c>
      <c r="Y13" s="66" t="s">
        <v>177</v>
      </c>
      <c r="Z13" s="39" t="str">
        <f>VLOOKUP(U13,{0,2.9,"Bajo";3,3.9999,"Medio";4,9,"Alto"},3,1)</f>
        <v>Alto</v>
      </c>
    </row>
    <row r="14" spans="1:32" ht="310.5" customHeight="1" x14ac:dyDescent="0.25">
      <c r="A14" s="39">
        <v>7</v>
      </c>
      <c r="B14" s="39" t="s">
        <v>198</v>
      </c>
      <c r="C14" s="39" t="s">
        <v>67</v>
      </c>
      <c r="D14" s="39" t="s">
        <v>205</v>
      </c>
      <c r="E14" s="67" t="s">
        <v>206</v>
      </c>
      <c r="F14" s="39" t="s">
        <v>207</v>
      </c>
      <c r="G14" s="38" t="s">
        <v>174</v>
      </c>
      <c r="H14" s="68" t="s">
        <v>445</v>
      </c>
      <c r="I14" s="38" t="s">
        <v>202</v>
      </c>
      <c r="J14" s="37" t="s">
        <v>208</v>
      </c>
      <c r="K14" s="39" t="s">
        <v>177</v>
      </c>
      <c r="L14" s="39" t="s">
        <v>204</v>
      </c>
      <c r="M14" s="39" t="s">
        <v>326</v>
      </c>
      <c r="N14" s="37" t="s">
        <v>174</v>
      </c>
      <c r="O14" s="66" t="s">
        <v>446</v>
      </c>
      <c r="P14" s="39">
        <v>5</v>
      </c>
      <c r="Q14" s="39">
        <v>5</v>
      </c>
      <c r="R14" s="39">
        <v>4</v>
      </c>
      <c r="S14" s="39">
        <v>3</v>
      </c>
      <c r="T14" s="39">
        <v>3</v>
      </c>
      <c r="U14" s="46">
        <f>AVERAGE(P14:T14)</f>
        <v>4</v>
      </c>
      <c r="V14" s="37" t="s">
        <v>488</v>
      </c>
      <c r="W14" s="37" t="s">
        <v>512</v>
      </c>
      <c r="X14" s="66" t="s">
        <v>444</v>
      </c>
      <c r="Y14" s="66" t="s">
        <v>458</v>
      </c>
      <c r="Z14" s="39" t="str">
        <f>VLOOKUP(U14,{0,2.9,"Bajo";3,3.9999,"Medio";4,9,"Alto"},3,1)</f>
        <v>Alto</v>
      </c>
    </row>
    <row r="15" spans="1:32" ht="264.75" customHeight="1" x14ac:dyDescent="0.25">
      <c r="A15" s="39">
        <v>8</v>
      </c>
      <c r="B15" s="39" t="s">
        <v>198</v>
      </c>
      <c r="C15" s="39" t="s">
        <v>67</v>
      </c>
      <c r="D15" s="39" t="s">
        <v>397</v>
      </c>
      <c r="E15" s="67" t="s">
        <v>209</v>
      </c>
      <c r="F15" s="39" t="s">
        <v>207</v>
      </c>
      <c r="G15" s="38" t="s">
        <v>174</v>
      </c>
      <c r="H15" s="68" t="s">
        <v>445</v>
      </c>
      <c r="I15" s="38" t="s">
        <v>202</v>
      </c>
      <c r="J15" s="37" t="s">
        <v>203</v>
      </c>
      <c r="K15" s="39" t="s">
        <v>177</v>
      </c>
      <c r="L15" s="39" t="s">
        <v>204</v>
      </c>
      <c r="M15" s="39" t="s">
        <v>326</v>
      </c>
      <c r="N15" s="37" t="s">
        <v>174</v>
      </c>
      <c r="O15" s="66" t="s">
        <v>446</v>
      </c>
      <c r="P15" s="39">
        <v>5</v>
      </c>
      <c r="Q15" s="39">
        <v>5</v>
      </c>
      <c r="R15" s="39">
        <v>4</v>
      </c>
      <c r="S15" s="39">
        <v>3</v>
      </c>
      <c r="T15" s="39">
        <v>3</v>
      </c>
      <c r="U15" s="46">
        <f>AVERAGE(P15:T15)</f>
        <v>4</v>
      </c>
      <c r="V15" s="37" t="s">
        <v>489</v>
      </c>
      <c r="W15" s="37" t="s">
        <v>512</v>
      </c>
      <c r="X15" s="66" t="s">
        <v>444</v>
      </c>
      <c r="Y15" s="66" t="s">
        <v>458</v>
      </c>
      <c r="Z15" s="39" t="str">
        <f>VLOOKUP(U15,{0,2.9,"Bajo";3,3.9999,"Medio";4,9,"Alto"},3,1)</f>
        <v>Alto</v>
      </c>
    </row>
    <row r="16" spans="1:32" ht="222.75" customHeight="1" x14ac:dyDescent="0.25">
      <c r="A16" s="39">
        <v>9</v>
      </c>
      <c r="B16" s="49" t="s">
        <v>210</v>
      </c>
      <c r="C16" s="49" t="s">
        <v>211</v>
      </c>
      <c r="D16" s="49" t="s">
        <v>212</v>
      </c>
      <c r="E16" s="49" t="s">
        <v>213</v>
      </c>
      <c r="F16" s="49" t="s">
        <v>214</v>
      </c>
      <c r="G16" s="49" t="s">
        <v>215</v>
      </c>
      <c r="H16" s="49" t="s">
        <v>216</v>
      </c>
      <c r="I16" s="49" t="s">
        <v>217</v>
      </c>
      <c r="J16" s="49" t="s">
        <v>218</v>
      </c>
      <c r="K16" s="49"/>
      <c r="L16" s="49" t="s">
        <v>204</v>
      </c>
      <c r="M16" s="49" t="s">
        <v>335</v>
      </c>
      <c r="N16" s="49" t="s">
        <v>336</v>
      </c>
      <c r="O16" s="75" t="s">
        <v>337</v>
      </c>
      <c r="P16" s="62">
        <v>3</v>
      </c>
      <c r="Q16" s="62">
        <v>3</v>
      </c>
      <c r="R16" s="62">
        <v>3</v>
      </c>
      <c r="S16" s="62">
        <v>2</v>
      </c>
      <c r="T16" s="62">
        <v>2</v>
      </c>
      <c r="U16" s="63">
        <f t="shared" ref="U16:U52" si="0">(P16*0.2)+(Q16*0.2)+(R16*0.2)+(S16*0.2)+(T16*0.2)</f>
        <v>2.6</v>
      </c>
      <c r="V16" s="74" t="s">
        <v>459</v>
      </c>
      <c r="W16" s="74" t="s">
        <v>460</v>
      </c>
      <c r="X16" s="78" t="s">
        <v>517</v>
      </c>
      <c r="Y16" s="78" t="s">
        <v>519</v>
      </c>
      <c r="Z16" s="62" t="str">
        <f>VLOOKUP(U16,{0,2.9,"Bajo";3,3.9999,"Medio";4,9,"Alto"},3,1)</f>
        <v>Bajo</v>
      </c>
    </row>
    <row r="17" spans="1:26" ht="72" customHeight="1" x14ac:dyDescent="0.25">
      <c r="A17" s="37">
        <v>10</v>
      </c>
      <c r="B17" s="37" t="s">
        <v>210</v>
      </c>
      <c r="C17" s="37" t="s">
        <v>211</v>
      </c>
      <c r="D17" s="37" t="s">
        <v>219</v>
      </c>
      <c r="E17" s="37" t="s">
        <v>220</v>
      </c>
      <c r="F17" s="37" t="s">
        <v>221</v>
      </c>
      <c r="G17" s="37" t="s">
        <v>222</v>
      </c>
      <c r="H17" s="37" t="s">
        <v>223</v>
      </c>
      <c r="I17" s="37" t="s">
        <v>224</v>
      </c>
      <c r="J17" s="37" t="s">
        <v>225</v>
      </c>
      <c r="K17" s="37" t="s">
        <v>225</v>
      </c>
      <c r="L17" s="37" t="s">
        <v>225</v>
      </c>
      <c r="M17" s="37" t="s">
        <v>338</v>
      </c>
      <c r="N17" s="37" t="s">
        <v>222</v>
      </c>
      <c r="O17" s="37" t="s">
        <v>339</v>
      </c>
      <c r="P17" s="39">
        <v>5</v>
      </c>
      <c r="Q17" s="39">
        <v>5</v>
      </c>
      <c r="R17" s="39">
        <v>5</v>
      </c>
      <c r="S17" s="39">
        <v>5</v>
      </c>
      <c r="T17" s="39">
        <v>4</v>
      </c>
      <c r="U17" s="39">
        <f>(P17*0.2)+(Q17*0.2)+(R17*0.2)+(S17*0.2)+(T17*0.2)</f>
        <v>4.8</v>
      </c>
      <c r="V17" s="37" t="s">
        <v>461</v>
      </c>
      <c r="W17" s="37" t="s">
        <v>513</v>
      </c>
      <c r="X17" s="66" t="s">
        <v>444</v>
      </c>
      <c r="Y17" s="66" t="s">
        <v>177</v>
      </c>
      <c r="Z17" s="39" t="str">
        <f>VLOOKUP(U17,{0,2.9,"Bajo";3,3.9999,"Medio";4,9,"Alto"},3,1)</f>
        <v>Alto</v>
      </c>
    </row>
    <row r="18" spans="1:26" ht="147" customHeight="1" x14ac:dyDescent="0.25">
      <c r="A18" s="37">
        <v>11</v>
      </c>
      <c r="B18" s="37" t="s">
        <v>210</v>
      </c>
      <c r="C18" s="37" t="s">
        <v>211</v>
      </c>
      <c r="D18" s="37" t="s">
        <v>226</v>
      </c>
      <c r="E18" s="37" t="s">
        <v>467</v>
      </c>
      <c r="F18" s="37" t="s">
        <v>227</v>
      </c>
      <c r="G18" s="37" t="s">
        <v>228</v>
      </c>
      <c r="H18" s="37" t="s">
        <v>229</v>
      </c>
      <c r="I18" s="37" t="s">
        <v>230</v>
      </c>
      <c r="J18" s="37" t="s">
        <v>225</v>
      </c>
      <c r="K18" s="37" t="s">
        <v>225</v>
      </c>
      <c r="L18" s="37" t="s">
        <v>225</v>
      </c>
      <c r="M18" s="37" t="s">
        <v>335</v>
      </c>
      <c r="N18" s="37" t="s">
        <v>225</v>
      </c>
      <c r="O18" s="61" t="s">
        <v>225</v>
      </c>
      <c r="P18" s="62">
        <v>1</v>
      </c>
      <c r="Q18" s="62">
        <v>1</v>
      </c>
      <c r="R18" s="62">
        <v>1</v>
      </c>
      <c r="S18" s="62">
        <v>1</v>
      </c>
      <c r="T18" s="62">
        <v>1</v>
      </c>
      <c r="U18" s="62">
        <f t="shared" si="0"/>
        <v>1</v>
      </c>
      <c r="V18" s="74" t="s">
        <v>427</v>
      </c>
      <c r="W18" s="74"/>
      <c r="X18" s="78" t="s">
        <v>477</v>
      </c>
      <c r="Y18" s="78" t="s">
        <v>526</v>
      </c>
      <c r="Z18" s="62" t="str">
        <f>VLOOKUP(U18,{0,2.9,"Bajo";3,3.9999,"Medio";4,9,"Alto"},3,1)</f>
        <v>Bajo</v>
      </c>
    </row>
    <row r="19" spans="1:26" ht="174.75" customHeight="1" x14ac:dyDescent="0.25">
      <c r="A19" s="111">
        <v>12</v>
      </c>
      <c r="B19" s="111" t="s">
        <v>231</v>
      </c>
      <c r="C19" s="111" t="s">
        <v>68</v>
      </c>
      <c r="D19" s="111" t="s">
        <v>232</v>
      </c>
      <c r="E19" s="111" t="s">
        <v>233</v>
      </c>
      <c r="F19" s="111" t="s">
        <v>234</v>
      </c>
      <c r="G19" s="111" t="s">
        <v>235</v>
      </c>
      <c r="H19" s="111" t="s">
        <v>236</v>
      </c>
      <c r="I19" s="111" t="s">
        <v>237</v>
      </c>
      <c r="J19" s="111" t="s">
        <v>238</v>
      </c>
      <c r="K19" s="111" t="s">
        <v>239</v>
      </c>
      <c r="L19" s="111" t="s">
        <v>239</v>
      </c>
      <c r="M19" s="145" t="s">
        <v>340</v>
      </c>
      <c r="N19" s="111" t="s">
        <v>235</v>
      </c>
      <c r="O19" s="37" t="s">
        <v>341</v>
      </c>
      <c r="P19" s="39">
        <v>5</v>
      </c>
      <c r="Q19" s="39">
        <v>5</v>
      </c>
      <c r="R19" s="39">
        <v>5</v>
      </c>
      <c r="S19" s="39">
        <v>3</v>
      </c>
      <c r="T19" s="39">
        <v>2</v>
      </c>
      <c r="U19" s="111">
        <f>AVERAGE(P19:T24)</f>
        <v>4</v>
      </c>
      <c r="V19" s="111" t="s">
        <v>484</v>
      </c>
      <c r="W19" s="111" t="s">
        <v>506</v>
      </c>
      <c r="X19" s="131" t="s">
        <v>518</v>
      </c>
      <c r="Y19" s="131" t="s">
        <v>520</v>
      </c>
      <c r="Z19" s="111" t="str">
        <f>VLOOKUP(U19,{0,2.9,"Bajo";3,3.9999,"Medio";4,9,"Alto"},3,1)</f>
        <v>Alto</v>
      </c>
    </row>
    <row r="20" spans="1:26" ht="40.5" customHeight="1" x14ac:dyDescent="0.25">
      <c r="A20" s="111"/>
      <c r="B20" s="111"/>
      <c r="C20" s="111"/>
      <c r="D20" s="111"/>
      <c r="E20" s="111"/>
      <c r="F20" s="111"/>
      <c r="G20" s="111"/>
      <c r="H20" s="111"/>
      <c r="I20" s="111"/>
      <c r="J20" s="111"/>
      <c r="K20" s="111"/>
      <c r="L20" s="111"/>
      <c r="M20" s="145"/>
      <c r="N20" s="111"/>
      <c r="O20" s="37" t="s">
        <v>342</v>
      </c>
      <c r="P20" s="39">
        <v>5</v>
      </c>
      <c r="Q20" s="39">
        <v>5</v>
      </c>
      <c r="R20" s="39">
        <v>5</v>
      </c>
      <c r="S20" s="39">
        <v>3</v>
      </c>
      <c r="T20" s="39">
        <v>2</v>
      </c>
      <c r="U20" s="111"/>
      <c r="V20" s="111"/>
      <c r="W20" s="111"/>
      <c r="X20" s="131"/>
      <c r="Y20" s="131"/>
      <c r="Z20" s="111" t="e">
        <f>VLOOKUP(U20,#REF!,3,1)</f>
        <v>#REF!</v>
      </c>
    </row>
    <row r="21" spans="1:26" ht="40.5" customHeight="1" x14ac:dyDescent="0.25">
      <c r="A21" s="111"/>
      <c r="B21" s="111"/>
      <c r="C21" s="111"/>
      <c r="D21" s="111"/>
      <c r="E21" s="111"/>
      <c r="F21" s="111"/>
      <c r="G21" s="111"/>
      <c r="H21" s="111"/>
      <c r="I21" s="111"/>
      <c r="J21" s="111"/>
      <c r="K21" s="111"/>
      <c r="L21" s="111"/>
      <c r="M21" s="38" t="s">
        <v>343</v>
      </c>
      <c r="N21" s="39" t="s">
        <v>235</v>
      </c>
      <c r="O21" s="37" t="s">
        <v>344</v>
      </c>
      <c r="P21" s="39">
        <v>5</v>
      </c>
      <c r="Q21" s="39">
        <v>5</v>
      </c>
      <c r="R21" s="39">
        <v>5</v>
      </c>
      <c r="S21" s="39">
        <v>3</v>
      </c>
      <c r="T21" s="39">
        <v>2</v>
      </c>
      <c r="U21" s="111"/>
      <c r="V21" s="111"/>
      <c r="W21" s="111"/>
      <c r="X21" s="131"/>
      <c r="Y21" s="131"/>
      <c r="Z21" s="111" t="e">
        <f>VLOOKUP(U21,#REF!,3,1)</f>
        <v>#REF!</v>
      </c>
    </row>
    <row r="22" spans="1:26" ht="40.5" customHeight="1" x14ac:dyDescent="0.25">
      <c r="A22" s="111"/>
      <c r="B22" s="111"/>
      <c r="C22" s="111"/>
      <c r="D22" s="111"/>
      <c r="E22" s="111"/>
      <c r="F22" s="111"/>
      <c r="G22" s="111"/>
      <c r="H22" s="111"/>
      <c r="I22" s="111"/>
      <c r="J22" s="111"/>
      <c r="K22" s="111"/>
      <c r="L22" s="111"/>
      <c r="M22" s="145" t="s">
        <v>345</v>
      </c>
      <c r="N22" s="111" t="s">
        <v>235</v>
      </c>
      <c r="O22" s="37" t="s">
        <v>346</v>
      </c>
      <c r="P22" s="39">
        <v>5</v>
      </c>
      <c r="Q22" s="39">
        <v>5</v>
      </c>
      <c r="R22" s="39">
        <v>5</v>
      </c>
      <c r="S22" s="39">
        <v>3</v>
      </c>
      <c r="T22" s="39">
        <v>2</v>
      </c>
      <c r="U22" s="111"/>
      <c r="V22" s="111"/>
      <c r="W22" s="111"/>
      <c r="X22" s="131"/>
      <c r="Y22" s="131"/>
      <c r="Z22" s="111" t="e">
        <f>VLOOKUP(U22,#REF!,3,1)</f>
        <v>#REF!</v>
      </c>
    </row>
    <row r="23" spans="1:26" s="13" customFormat="1" ht="40.5" customHeight="1" x14ac:dyDescent="0.25">
      <c r="A23" s="111"/>
      <c r="B23" s="111"/>
      <c r="C23" s="111"/>
      <c r="D23" s="111"/>
      <c r="E23" s="111"/>
      <c r="F23" s="111"/>
      <c r="G23" s="111"/>
      <c r="H23" s="111"/>
      <c r="I23" s="111"/>
      <c r="J23" s="111"/>
      <c r="K23" s="111"/>
      <c r="L23" s="111"/>
      <c r="M23" s="145"/>
      <c r="N23" s="111"/>
      <c r="O23" s="37" t="s">
        <v>347</v>
      </c>
      <c r="P23" s="39">
        <v>5</v>
      </c>
      <c r="Q23" s="39">
        <v>5</v>
      </c>
      <c r="R23" s="39">
        <v>5</v>
      </c>
      <c r="S23" s="39">
        <v>3</v>
      </c>
      <c r="T23" s="39">
        <v>2</v>
      </c>
      <c r="U23" s="111"/>
      <c r="V23" s="111"/>
      <c r="W23" s="111"/>
      <c r="X23" s="131"/>
      <c r="Y23" s="131"/>
      <c r="Z23" s="111" t="e">
        <f>VLOOKUP(U23,#REF!,3,1)</f>
        <v>#REF!</v>
      </c>
    </row>
    <row r="24" spans="1:26" s="13" customFormat="1" ht="40.5" customHeight="1" x14ac:dyDescent="0.25">
      <c r="A24" s="111"/>
      <c r="B24" s="111"/>
      <c r="C24" s="111"/>
      <c r="D24" s="111"/>
      <c r="E24" s="111"/>
      <c r="F24" s="111"/>
      <c r="G24" s="111"/>
      <c r="H24" s="111"/>
      <c r="I24" s="111"/>
      <c r="J24" s="111"/>
      <c r="K24" s="111"/>
      <c r="L24" s="111"/>
      <c r="M24" s="38" t="s">
        <v>348</v>
      </c>
      <c r="N24" s="39" t="s">
        <v>235</v>
      </c>
      <c r="O24" s="37" t="s">
        <v>349</v>
      </c>
      <c r="P24" s="39">
        <v>5</v>
      </c>
      <c r="Q24" s="39">
        <v>5</v>
      </c>
      <c r="R24" s="39">
        <v>5</v>
      </c>
      <c r="S24" s="39">
        <v>3</v>
      </c>
      <c r="T24" s="39">
        <v>2</v>
      </c>
      <c r="U24" s="111"/>
      <c r="V24" s="111"/>
      <c r="W24" s="111"/>
      <c r="X24" s="131"/>
      <c r="Y24" s="131"/>
      <c r="Z24" s="111" t="e">
        <f>VLOOKUP(U24,#REF!,3,1)</f>
        <v>#REF!</v>
      </c>
    </row>
    <row r="25" spans="1:26" s="13" customFormat="1" ht="126.75" customHeight="1" x14ac:dyDescent="0.25">
      <c r="A25" s="39">
        <v>13</v>
      </c>
      <c r="B25" s="39" t="s">
        <v>231</v>
      </c>
      <c r="C25" s="39" t="s">
        <v>68</v>
      </c>
      <c r="D25" s="39" t="s">
        <v>382</v>
      </c>
      <c r="E25" s="39" t="s">
        <v>383</v>
      </c>
      <c r="F25" s="39" t="s">
        <v>384</v>
      </c>
      <c r="G25" s="39" t="s">
        <v>381</v>
      </c>
      <c r="H25" s="39" t="s">
        <v>385</v>
      </c>
      <c r="I25" s="39" t="s">
        <v>386</v>
      </c>
      <c r="J25" s="39" t="s">
        <v>238</v>
      </c>
      <c r="K25" s="39" t="s">
        <v>239</v>
      </c>
      <c r="L25" s="39" t="s">
        <v>239</v>
      </c>
      <c r="M25" s="38" t="s">
        <v>387</v>
      </c>
      <c r="N25" s="39"/>
      <c r="O25" s="37" t="s">
        <v>388</v>
      </c>
      <c r="P25" s="39">
        <v>5</v>
      </c>
      <c r="Q25" s="39">
        <v>5</v>
      </c>
      <c r="R25" s="39">
        <v>5</v>
      </c>
      <c r="S25" s="39">
        <v>5</v>
      </c>
      <c r="T25" s="39">
        <v>5</v>
      </c>
      <c r="U25" s="39">
        <v>5</v>
      </c>
      <c r="V25" s="39" t="s">
        <v>495</v>
      </c>
      <c r="W25" s="39" t="s">
        <v>507</v>
      </c>
      <c r="X25" s="66" t="s">
        <v>444</v>
      </c>
      <c r="Y25" s="66" t="s">
        <v>458</v>
      </c>
      <c r="Z25" s="39" t="str">
        <f>VLOOKUP(U25,{0,2.9,"Bajo";3,3.9999,"Medio";4,9,"Alto"},3,1)</f>
        <v>Alto</v>
      </c>
    </row>
    <row r="26" spans="1:26" ht="111.75" customHeight="1" x14ac:dyDescent="0.25">
      <c r="A26" s="37">
        <v>14</v>
      </c>
      <c r="B26" s="37" t="s">
        <v>241</v>
      </c>
      <c r="C26" s="37" t="s">
        <v>69</v>
      </c>
      <c r="D26" s="37" t="s">
        <v>398</v>
      </c>
      <c r="E26" s="37" t="s">
        <v>243</v>
      </c>
      <c r="F26" s="37" t="s">
        <v>242</v>
      </c>
      <c r="G26" s="37" t="s">
        <v>244</v>
      </c>
      <c r="H26" s="37" t="s">
        <v>245</v>
      </c>
      <c r="I26" s="37" t="s">
        <v>246</v>
      </c>
      <c r="J26" s="37" t="s">
        <v>247</v>
      </c>
      <c r="K26" s="37" t="s">
        <v>248</v>
      </c>
      <c r="L26" s="37" t="s">
        <v>248</v>
      </c>
      <c r="M26" s="38" t="s">
        <v>350</v>
      </c>
      <c r="N26" s="39" t="s">
        <v>351</v>
      </c>
      <c r="O26" s="37" t="s">
        <v>352</v>
      </c>
      <c r="P26" s="39">
        <v>5</v>
      </c>
      <c r="Q26" s="39">
        <v>5</v>
      </c>
      <c r="R26" s="39">
        <v>5</v>
      </c>
      <c r="S26" s="39">
        <v>5</v>
      </c>
      <c r="T26" s="39">
        <v>5</v>
      </c>
      <c r="U26" s="39">
        <f t="shared" si="0"/>
        <v>5</v>
      </c>
      <c r="V26" s="37" t="s">
        <v>466</v>
      </c>
      <c r="W26" s="37" t="s">
        <v>508</v>
      </c>
      <c r="X26" s="66" t="s">
        <v>444</v>
      </c>
      <c r="Y26" s="66" t="s">
        <v>177</v>
      </c>
      <c r="Z26" s="39" t="str">
        <f>VLOOKUP(U26,{0,2.9,"Bajo";3,3.9999,"Medio";4,9,"Alto"},3,1)</f>
        <v>Alto</v>
      </c>
    </row>
    <row r="27" spans="1:26" ht="136.5" customHeight="1" x14ac:dyDescent="0.25">
      <c r="A27" s="37">
        <v>15</v>
      </c>
      <c r="B27" s="37" t="s">
        <v>241</v>
      </c>
      <c r="C27" s="37" t="s">
        <v>69</v>
      </c>
      <c r="D27" s="37" t="s">
        <v>249</v>
      </c>
      <c r="E27" s="37" t="s">
        <v>250</v>
      </c>
      <c r="F27" s="37" t="s">
        <v>249</v>
      </c>
      <c r="G27" s="37" t="s">
        <v>244</v>
      </c>
      <c r="H27" s="37" t="s">
        <v>251</v>
      </c>
      <c r="I27" s="37" t="s">
        <v>252</v>
      </c>
      <c r="J27" s="37" t="s">
        <v>253</v>
      </c>
      <c r="K27" s="37" t="s">
        <v>248</v>
      </c>
      <c r="L27" s="37" t="s">
        <v>248</v>
      </c>
      <c r="M27" s="38" t="s">
        <v>353</v>
      </c>
      <c r="N27" s="39" t="s">
        <v>354</v>
      </c>
      <c r="O27" s="37" t="s">
        <v>355</v>
      </c>
      <c r="P27" s="39">
        <v>5</v>
      </c>
      <c r="Q27" s="39">
        <v>5</v>
      </c>
      <c r="R27" s="39">
        <v>5</v>
      </c>
      <c r="S27" s="39">
        <v>5</v>
      </c>
      <c r="T27" s="39">
        <v>5</v>
      </c>
      <c r="U27" s="39">
        <f t="shared" si="0"/>
        <v>5</v>
      </c>
      <c r="V27" s="37" t="s">
        <v>399</v>
      </c>
      <c r="W27" s="37" t="s">
        <v>515</v>
      </c>
      <c r="X27" s="66" t="s">
        <v>444</v>
      </c>
      <c r="Y27" s="66" t="s">
        <v>177</v>
      </c>
      <c r="Z27" s="39" t="str">
        <f>VLOOKUP(U27,{0,2.9,"Bajo";3,3.9999,"Medio";4,9,"Alto"},3,1)</f>
        <v>Alto</v>
      </c>
    </row>
    <row r="28" spans="1:26" ht="105" customHeight="1" x14ac:dyDescent="0.25">
      <c r="A28" s="111">
        <v>16</v>
      </c>
      <c r="B28" s="111" t="s">
        <v>254</v>
      </c>
      <c r="C28" s="111" t="s">
        <v>240</v>
      </c>
      <c r="D28" s="112" t="s">
        <v>255</v>
      </c>
      <c r="E28" s="112" t="s">
        <v>401</v>
      </c>
      <c r="F28" s="112" t="s">
        <v>402</v>
      </c>
      <c r="G28" s="112" t="s">
        <v>256</v>
      </c>
      <c r="H28" s="112" t="s">
        <v>257</v>
      </c>
      <c r="I28" s="112" t="s">
        <v>258</v>
      </c>
      <c r="J28" s="111" t="s">
        <v>225</v>
      </c>
      <c r="K28" s="111" t="s">
        <v>225</v>
      </c>
      <c r="L28" s="111" t="s">
        <v>225</v>
      </c>
      <c r="M28" s="111" t="s">
        <v>356</v>
      </c>
      <c r="N28" s="111" t="s">
        <v>306</v>
      </c>
      <c r="O28" s="37" t="s">
        <v>357</v>
      </c>
      <c r="P28" s="39">
        <v>5</v>
      </c>
      <c r="Q28" s="39">
        <v>5</v>
      </c>
      <c r="R28" s="39">
        <v>4</v>
      </c>
      <c r="S28" s="39">
        <v>4</v>
      </c>
      <c r="T28" s="39">
        <v>4</v>
      </c>
      <c r="U28" s="143">
        <f>AVERAGE(P28:T31)</f>
        <v>4.4000000000000004</v>
      </c>
      <c r="V28" s="111" t="s">
        <v>485</v>
      </c>
      <c r="W28" s="144" t="s">
        <v>486</v>
      </c>
      <c r="X28" s="133" t="s">
        <v>485</v>
      </c>
      <c r="Y28" s="131" t="s">
        <v>527</v>
      </c>
      <c r="Z28" s="112" t="str">
        <f>VLOOKUP(U28,{0,2.9,"Bajo";3,3.9999,"Medio";4,9,"Alto"},3,1)</f>
        <v>Alto</v>
      </c>
    </row>
    <row r="29" spans="1:26" ht="23.25" customHeight="1" x14ac:dyDescent="0.25">
      <c r="A29" s="111"/>
      <c r="B29" s="111"/>
      <c r="C29" s="111"/>
      <c r="D29" s="112"/>
      <c r="E29" s="112"/>
      <c r="F29" s="112"/>
      <c r="G29" s="112"/>
      <c r="H29" s="112"/>
      <c r="I29" s="112"/>
      <c r="J29" s="111"/>
      <c r="K29" s="111"/>
      <c r="L29" s="111"/>
      <c r="M29" s="111"/>
      <c r="N29" s="111"/>
      <c r="O29" s="37" t="s">
        <v>358</v>
      </c>
      <c r="P29" s="39">
        <v>5</v>
      </c>
      <c r="Q29" s="39">
        <v>5</v>
      </c>
      <c r="R29" s="39">
        <v>4</v>
      </c>
      <c r="S29" s="39">
        <v>4</v>
      </c>
      <c r="T29" s="39">
        <v>4</v>
      </c>
      <c r="U29" s="143"/>
      <c r="V29" s="111"/>
      <c r="W29" s="111"/>
      <c r="X29" s="134"/>
      <c r="Y29" s="131"/>
      <c r="Z29" s="111" t="e">
        <f>VLOOKUP(U29,#REF!,3,1)</f>
        <v>#REF!</v>
      </c>
    </row>
    <row r="30" spans="1:26" ht="17.25" customHeight="1" x14ac:dyDescent="0.25">
      <c r="A30" s="111"/>
      <c r="B30" s="111"/>
      <c r="C30" s="111"/>
      <c r="D30" s="112"/>
      <c r="E30" s="112"/>
      <c r="F30" s="112"/>
      <c r="G30" s="112"/>
      <c r="H30" s="112"/>
      <c r="I30" s="112"/>
      <c r="J30" s="111"/>
      <c r="K30" s="111"/>
      <c r="L30" s="111"/>
      <c r="M30" s="111"/>
      <c r="N30" s="111"/>
      <c r="O30" s="37" t="s">
        <v>400</v>
      </c>
      <c r="P30" s="39">
        <v>5</v>
      </c>
      <c r="Q30" s="39">
        <v>5</v>
      </c>
      <c r="R30" s="39">
        <v>4</v>
      </c>
      <c r="S30" s="39">
        <v>4</v>
      </c>
      <c r="T30" s="39">
        <v>4</v>
      </c>
      <c r="U30" s="143"/>
      <c r="V30" s="111"/>
      <c r="W30" s="111"/>
      <c r="X30" s="134"/>
      <c r="Y30" s="131"/>
      <c r="Z30" s="111" t="e">
        <f>VLOOKUP(U30,#REF!,3,1)</f>
        <v>#REF!</v>
      </c>
    </row>
    <row r="31" spans="1:26" ht="37.5" customHeight="1" x14ac:dyDescent="0.25">
      <c r="A31" s="111"/>
      <c r="B31" s="111"/>
      <c r="C31" s="111"/>
      <c r="D31" s="112"/>
      <c r="E31" s="112"/>
      <c r="F31" s="112"/>
      <c r="G31" s="112"/>
      <c r="H31" s="112"/>
      <c r="I31" s="112"/>
      <c r="J31" s="111"/>
      <c r="K31" s="111"/>
      <c r="L31" s="111"/>
      <c r="M31" s="111"/>
      <c r="N31" s="111"/>
      <c r="O31" s="37" t="s">
        <v>359</v>
      </c>
      <c r="P31" s="39">
        <v>5</v>
      </c>
      <c r="Q31" s="39">
        <v>5</v>
      </c>
      <c r="R31" s="39">
        <v>4</v>
      </c>
      <c r="S31" s="39">
        <v>4</v>
      </c>
      <c r="T31" s="39">
        <v>4</v>
      </c>
      <c r="U31" s="143"/>
      <c r="V31" s="111"/>
      <c r="W31" s="111"/>
      <c r="X31" s="134"/>
      <c r="Y31" s="131"/>
      <c r="Z31" s="111" t="e">
        <f>VLOOKUP(U31,#REF!,3,1)</f>
        <v>#REF!</v>
      </c>
    </row>
    <row r="32" spans="1:26" ht="39.75" customHeight="1" x14ac:dyDescent="0.25">
      <c r="A32" s="39">
        <v>17</v>
      </c>
      <c r="B32" s="39" t="s">
        <v>254</v>
      </c>
      <c r="C32" s="111"/>
      <c r="D32" s="50" t="s">
        <v>260</v>
      </c>
      <c r="E32" s="50" t="s">
        <v>475</v>
      </c>
      <c r="F32" s="50" t="s">
        <v>403</v>
      </c>
      <c r="G32" s="50" t="s">
        <v>261</v>
      </c>
      <c r="H32" s="50" t="s">
        <v>262</v>
      </c>
      <c r="I32" s="50" t="s">
        <v>259</v>
      </c>
      <c r="J32" s="111"/>
      <c r="K32" s="111"/>
      <c r="L32" s="111"/>
      <c r="M32" s="111"/>
      <c r="N32" s="111"/>
      <c r="O32" s="37" t="s">
        <v>361</v>
      </c>
      <c r="P32" s="39">
        <v>5</v>
      </c>
      <c r="Q32" s="39">
        <v>5</v>
      </c>
      <c r="R32" s="39">
        <v>5</v>
      </c>
      <c r="S32" s="39">
        <v>5</v>
      </c>
      <c r="T32" s="39">
        <v>5</v>
      </c>
      <c r="U32" s="46">
        <f>AVERAGE(P32:T32)</f>
        <v>5</v>
      </c>
      <c r="V32" s="111"/>
      <c r="W32" s="111"/>
      <c r="X32" s="134"/>
      <c r="Y32" s="131"/>
      <c r="Z32" s="50" t="str">
        <f>VLOOKUP(U32,{0,2.9,"Bajo";3,3.9999,"Medio";4,9,"Alto"},3,1)</f>
        <v>Alto</v>
      </c>
    </row>
    <row r="33" spans="1:26" ht="99.75" customHeight="1" x14ac:dyDescent="0.25">
      <c r="A33" s="39">
        <v>18</v>
      </c>
      <c r="B33" s="39" t="s">
        <v>254</v>
      </c>
      <c r="C33" s="39" t="s">
        <v>240</v>
      </c>
      <c r="D33" s="39" t="s">
        <v>263</v>
      </c>
      <c r="E33" s="39" t="s">
        <v>424</v>
      </c>
      <c r="F33" s="39" t="s">
        <v>425</v>
      </c>
      <c r="G33" s="39" t="s">
        <v>264</v>
      </c>
      <c r="H33" s="39" t="s">
        <v>265</v>
      </c>
      <c r="I33" s="39" t="s">
        <v>266</v>
      </c>
      <c r="J33" s="39" t="s">
        <v>225</v>
      </c>
      <c r="K33" s="39" t="s">
        <v>225</v>
      </c>
      <c r="L33" s="39" t="s">
        <v>225</v>
      </c>
      <c r="M33" s="39" t="s">
        <v>362</v>
      </c>
      <c r="N33" s="39" t="s">
        <v>306</v>
      </c>
      <c r="O33" s="37" t="s">
        <v>360</v>
      </c>
      <c r="P33" s="39">
        <v>5</v>
      </c>
      <c r="Q33" s="39">
        <v>5</v>
      </c>
      <c r="R33" s="39">
        <v>4</v>
      </c>
      <c r="S33" s="39">
        <v>4</v>
      </c>
      <c r="T33" s="39">
        <v>4</v>
      </c>
      <c r="U33" s="39">
        <f>AVERAGE(P33:T33)</f>
        <v>4.4000000000000004</v>
      </c>
      <c r="V33" s="111"/>
      <c r="W33" s="111"/>
      <c r="X33" s="135"/>
      <c r="Y33" s="131"/>
      <c r="Z33" s="39" t="str">
        <f>VLOOKUP(U33,{0,2.9,"Bajo";3,3.9999,"Medio";4,9,"Alto"},3,1)</f>
        <v>Alto</v>
      </c>
    </row>
    <row r="34" spans="1:26" ht="14.25" customHeight="1" x14ac:dyDescent="0.25">
      <c r="A34" s="111">
        <v>19</v>
      </c>
      <c r="B34" s="111" t="s">
        <v>267</v>
      </c>
      <c r="C34" s="111" t="s">
        <v>177</v>
      </c>
      <c r="D34" s="111" t="s">
        <v>268</v>
      </c>
      <c r="E34" s="111" t="s">
        <v>269</v>
      </c>
      <c r="F34" s="111" t="s">
        <v>270</v>
      </c>
      <c r="G34" s="111" t="s">
        <v>271</v>
      </c>
      <c r="H34" s="111" t="s">
        <v>272</v>
      </c>
      <c r="I34" s="111" t="s">
        <v>273</v>
      </c>
      <c r="J34" s="111" t="s">
        <v>274</v>
      </c>
      <c r="K34" s="111" t="s">
        <v>248</v>
      </c>
      <c r="L34" s="111" t="s">
        <v>248</v>
      </c>
      <c r="M34" s="111" t="s">
        <v>363</v>
      </c>
      <c r="N34" s="111" t="s">
        <v>306</v>
      </c>
      <c r="O34" s="76" t="s">
        <v>496</v>
      </c>
      <c r="P34" s="77">
        <v>1</v>
      </c>
      <c r="Q34" s="77">
        <v>1</v>
      </c>
      <c r="R34" s="77">
        <v>1</v>
      </c>
      <c r="S34" s="77">
        <v>1</v>
      </c>
      <c r="T34" s="77">
        <v>1</v>
      </c>
      <c r="U34" s="142">
        <f>AVERAGE(P34:T37)</f>
        <v>1</v>
      </c>
      <c r="V34" s="136" t="s">
        <v>500</v>
      </c>
      <c r="W34" s="136" t="s">
        <v>501</v>
      </c>
      <c r="X34" s="139" t="s">
        <v>500</v>
      </c>
      <c r="Y34" s="141" t="s">
        <v>528</v>
      </c>
      <c r="Z34" s="106" t="str">
        <f>VLOOKUP(U34,{0,2.9,"Bajo";3,3.9999,"Medio";4,9,"Alto"},3,1)</f>
        <v>Bajo</v>
      </c>
    </row>
    <row r="35" spans="1:26" ht="14.25" customHeight="1" x14ac:dyDescent="0.25">
      <c r="A35" s="111"/>
      <c r="B35" s="111"/>
      <c r="C35" s="111"/>
      <c r="D35" s="111"/>
      <c r="E35" s="111"/>
      <c r="F35" s="111"/>
      <c r="G35" s="111"/>
      <c r="H35" s="111"/>
      <c r="I35" s="111"/>
      <c r="J35" s="111"/>
      <c r="K35" s="111"/>
      <c r="L35" s="111"/>
      <c r="M35" s="111"/>
      <c r="N35" s="111"/>
      <c r="O35" s="76" t="s">
        <v>497</v>
      </c>
      <c r="P35" s="77">
        <v>1</v>
      </c>
      <c r="Q35" s="77">
        <v>1</v>
      </c>
      <c r="R35" s="77">
        <v>1</v>
      </c>
      <c r="S35" s="77">
        <v>1</v>
      </c>
      <c r="T35" s="77">
        <v>1</v>
      </c>
      <c r="U35" s="142"/>
      <c r="V35" s="107"/>
      <c r="W35" s="107"/>
      <c r="X35" s="134"/>
      <c r="Y35" s="131"/>
      <c r="Z35" s="107"/>
    </row>
    <row r="36" spans="1:26" ht="14.25" customHeight="1" x14ac:dyDescent="0.25">
      <c r="A36" s="111"/>
      <c r="B36" s="111"/>
      <c r="C36" s="111"/>
      <c r="D36" s="111"/>
      <c r="E36" s="111"/>
      <c r="F36" s="111"/>
      <c r="G36" s="111"/>
      <c r="H36" s="111"/>
      <c r="I36" s="111"/>
      <c r="J36" s="111"/>
      <c r="K36" s="111"/>
      <c r="L36" s="111"/>
      <c r="M36" s="111"/>
      <c r="N36" s="111"/>
      <c r="O36" s="76" t="s">
        <v>498</v>
      </c>
      <c r="P36" s="77">
        <v>1</v>
      </c>
      <c r="Q36" s="77">
        <v>1</v>
      </c>
      <c r="R36" s="77">
        <v>1</v>
      </c>
      <c r="S36" s="77">
        <v>1</v>
      </c>
      <c r="T36" s="77">
        <v>1</v>
      </c>
      <c r="U36" s="142"/>
      <c r="V36" s="107"/>
      <c r="W36" s="107"/>
      <c r="X36" s="134"/>
      <c r="Y36" s="131"/>
      <c r="Z36" s="107"/>
    </row>
    <row r="37" spans="1:26" ht="14.25" customHeight="1" x14ac:dyDescent="0.25">
      <c r="A37" s="111"/>
      <c r="B37" s="111"/>
      <c r="C37" s="111"/>
      <c r="D37" s="111"/>
      <c r="E37" s="111"/>
      <c r="F37" s="111"/>
      <c r="G37" s="111"/>
      <c r="H37" s="111"/>
      <c r="I37" s="111"/>
      <c r="J37" s="111"/>
      <c r="K37" s="111"/>
      <c r="L37" s="111"/>
      <c r="M37" s="111"/>
      <c r="N37" s="111"/>
      <c r="O37" s="76" t="s">
        <v>499</v>
      </c>
      <c r="P37" s="77">
        <v>1</v>
      </c>
      <c r="Q37" s="77">
        <v>1</v>
      </c>
      <c r="R37" s="77">
        <v>1</v>
      </c>
      <c r="S37" s="77">
        <v>1</v>
      </c>
      <c r="T37" s="77">
        <v>1</v>
      </c>
      <c r="U37" s="142"/>
      <c r="V37" s="107"/>
      <c r="W37" s="107"/>
      <c r="X37" s="134"/>
      <c r="Y37" s="131"/>
      <c r="Z37" s="107"/>
    </row>
    <row r="38" spans="1:26" ht="14.25" customHeight="1" x14ac:dyDescent="0.25">
      <c r="A38" s="111">
        <v>20</v>
      </c>
      <c r="B38" s="111" t="s">
        <v>267</v>
      </c>
      <c r="C38" s="111" t="s">
        <v>177</v>
      </c>
      <c r="D38" s="111" t="s">
        <v>275</v>
      </c>
      <c r="E38" s="111" t="s">
        <v>276</v>
      </c>
      <c r="F38" s="111" t="s">
        <v>277</v>
      </c>
      <c r="G38" s="111" t="s">
        <v>174</v>
      </c>
      <c r="H38" s="111" t="s">
        <v>278</v>
      </c>
      <c r="I38" s="111" t="s">
        <v>279</v>
      </c>
      <c r="J38" s="111" t="s">
        <v>225</v>
      </c>
      <c r="K38" s="111" t="s">
        <v>248</v>
      </c>
      <c r="L38" s="111" t="s">
        <v>248</v>
      </c>
      <c r="M38" s="111" t="s">
        <v>364</v>
      </c>
      <c r="N38" s="111" t="s">
        <v>306</v>
      </c>
      <c r="O38" s="76" t="s">
        <v>404</v>
      </c>
      <c r="P38" s="77">
        <v>1</v>
      </c>
      <c r="Q38" s="77">
        <v>1</v>
      </c>
      <c r="R38" s="77">
        <v>1</v>
      </c>
      <c r="S38" s="77">
        <v>1</v>
      </c>
      <c r="T38" s="77">
        <v>1</v>
      </c>
      <c r="U38" s="138">
        <f>AVERAGE(P38:T43)</f>
        <v>1</v>
      </c>
      <c r="V38" s="137"/>
      <c r="W38" s="137"/>
      <c r="X38" s="140"/>
      <c r="Y38" s="141"/>
      <c r="Z38" s="108"/>
    </row>
    <row r="39" spans="1:26" ht="14.25" customHeight="1" x14ac:dyDescent="0.25">
      <c r="A39" s="111"/>
      <c r="B39" s="111"/>
      <c r="C39" s="111"/>
      <c r="D39" s="111"/>
      <c r="E39" s="111"/>
      <c r="F39" s="111"/>
      <c r="G39" s="111"/>
      <c r="H39" s="111"/>
      <c r="I39" s="111"/>
      <c r="J39" s="111"/>
      <c r="K39" s="111"/>
      <c r="L39" s="111"/>
      <c r="M39" s="111"/>
      <c r="N39" s="111"/>
      <c r="O39" s="76" t="s">
        <v>405</v>
      </c>
      <c r="P39" s="77">
        <v>1</v>
      </c>
      <c r="Q39" s="77">
        <v>1</v>
      </c>
      <c r="R39" s="77">
        <v>1</v>
      </c>
      <c r="S39" s="77">
        <v>1</v>
      </c>
      <c r="T39" s="77">
        <v>1</v>
      </c>
      <c r="U39" s="138"/>
      <c r="V39" s="107"/>
      <c r="W39" s="107"/>
      <c r="X39" s="134"/>
      <c r="Y39" s="131"/>
      <c r="Z39" s="107"/>
    </row>
    <row r="40" spans="1:26" ht="14.25" customHeight="1" x14ac:dyDescent="0.25">
      <c r="A40" s="111"/>
      <c r="B40" s="111"/>
      <c r="C40" s="111"/>
      <c r="D40" s="111"/>
      <c r="E40" s="111"/>
      <c r="F40" s="111"/>
      <c r="G40" s="111"/>
      <c r="H40" s="111"/>
      <c r="I40" s="111"/>
      <c r="J40" s="111"/>
      <c r="K40" s="111"/>
      <c r="L40" s="111"/>
      <c r="M40" s="111"/>
      <c r="N40" s="111"/>
      <c r="O40" s="76" t="s">
        <v>406</v>
      </c>
      <c r="P40" s="77">
        <v>1</v>
      </c>
      <c r="Q40" s="77">
        <v>1</v>
      </c>
      <c r="R40" s="77">
        <v>1</v>
      </c>
      <c r="S40" s="77">
        <v>1</v>
      </c>
      <c r="T40" s="77">
        <v>1</v>
      </c>
      <c r="U40" s="138"/>
      <c r="V40" s="107"/>
      <c r="W40" s="107"/>
      <c r="X40" s="134"/>
      <c r="Y40" s="131"/>
      <c r="Z40" s="107"/>
    </row>
    <row r="41" spans="1:26" ht="14.25" customHeight="1" x14ac:dyDescent="0.25">
      <c r="A41" s="111"/>
      <c r="B41" s="111"/>
      <c r="C41" s="111"/>
      <c r="D41" s="111"/>
      <c r="E41" s="111"/>
      <c r="F41" s="111"/>
      <c r="G41" s="111"/>
      <c r="H41" s="111"/>
      <c r="I41" s="111"/>
      <c r="J41" s="111"/>
      <c r="K41" s="111"/>
      <c r="L41" s="111"/>
      <c r="M41" s="111"/>
      <c r="N41" s="111"/>
      <c r="O41" s="76" t="s">
        <v>483</v>
      </c>
      <c r="P41" s="77">
        <v>1</v>
      </c>
      <c r="Q41" s="77">
        <v>1</v>
      </c>
      <c r="R41" s="77">
        <v>1</v>
      </c>
      <c r="S41" s="77">
        <v>1</v>
      </c>
      <c r="T41" s="77">
        <v>1</v>
      </c>
      <c r="U41" s="138"/>
      <c r="V41" s="107"/>
      <c r="W41" s="107"/>
      <c r="X41" s="134"/>
      <c r="Y41" s="131"/>
      <c r="Z41" s="107"/>
    </row>
    <row r="42" spans="1:26" ht="14.25" customHeight="1" x14ac:dyDescent="0.25">
      <c r="A42" s="111"/>
      <c r="B42" s="111"/>
      <c r="C42" s="111"/>
      <c r="D42" s="111"/>
      <c r="E42" s="111"/>
      <c r="F42" s="111"/>
      <c r="G42" s="111"/>
      <c r="H42" s="111"/>
      <c r="I42" s="111"/>
      <c r="J42" s="111"/>
      <c r="K42" s="111"/>
      <c r="L42" s="111"/>
      <c r="M42" s="111"/>
      <c r="N42" s="111"/>
      <c r="O42" s="76" t="s">
        <v>408</v>
      </c>
      <c r="P42" s="77">
        <v>1</v>
      </c>
      <c r="Q42" s="77">
        <v>1</v>
      </c>
      <c r="R42" s="77">
        <v>1</v>
      </c>
      <c r="S42" s="77">
        <v>1</v>
      </c>
      <c r="T42" s="77">
        <v>1</v>
      </c>
      <c r="U42" s="138"/>
      <c r="V42" s="107"/>
      <c r="W42" s="107"/>
      <c r="X42" s="134"/>
      <c r="Y42" s="131"/>
      <c r="Z42" s="107"/>
    </row>
    <row r="43" spans="1:26" ht="14.25" customHeight="1" x14ac:dyDescent="0.25">
      <c r="A43" s="111"/>
      <c r="B43" s="111"/>
      <c r="C43" s="111"/>
      <c r="D43" s="111"/>
      <c r="E43" s="111"/>
      <c r="F43" s="111"/>
      <c r="G43" s="39" t="s">
        <v>280</v>
      </c>
      <c r="H43" s="39" t="s">
        <v>281</v>
      </c>
      <c r="I43" s="39" t="s">
        <v>282</v>
      </c>
      <c r="J43" s="111"/>
      <c r="K43" s="111"/>
      <c r="L43" s="111"/>
      <c r="M43" s="111"/>
      <c r="N43" s="39" t="s">
        <v>365</v>
      </c>
      <c r="O43" s="76" t="s">
        <v>409</v>
      </c>
      <c r="P43" s="77">
        <v>1</v>
      </c>
      <c r="Q43" s="77">
        <v>1</v>
      </c>
      <c r="R43" s="77">
        <v>1</v>
      </c>
      <c r="S43" s="77">
        <v>1</v>
      </c>
      <c r="T43" s="77">
        <v>1</v>
      </c>
      <c r="U43" s="138"/>
      <c r="V43" s="107"/>
      <c r="W43" s="107"/>
      <c r="X43" s="134"/>
      <c r="Y43" s="131"/>
      <c r="Z43" s="107"/>
    </row>
    <row r="44" spans="1:26" ht="14.25" customHeight="1" x14ac:dyDescent="0.25">
      <c r="A44" s="111">
        <v>21</v>
      </c>
      <c r="B44" s="111" t="s">
        <v>267</v>
      </c>
      <c r="C44" s="111" t="s">
        <v>177</v>
      </c>
      <c r="D44" s="111" t="s">
        <v>283</v>
      </c>
      <c r="E44" s="111" t="s">
        <v>284</v>
      </c>
      <c r="F44" s="111" t="s">
        <v>285</v>
      </c>
      <c r="G44" s="111" t="s">
        <v>286</v>
      </c>
      <c r="H44" s="111" t="s">
        <v>287</v>
      </c>
      <c r="I44" s="111" t="s">
        <v>288</v>
      </c>
      <c r="J44" s="111" t="s">
        <v>225</v>
      </c>
      <c r="K44" s="111" t="s">
        <v>248</v>
      </c>
      <c r="L44" s="111" t="s">
        <v>248</v>
      </c>
      <c r="M44" s="111" t="s">
        <v>366</v>
      </c>
      <c r="N44" s="111" t="s">
        <v>306</v>
      </c>
      <c r="O44" s="76" t="s">
        <v>410</v>
      </c>
      <c r="P44" s="77">
        <v>1</v>
      </c>
      <c r="Q44" s="77">
        <v>1</v>
      </c>
      <c r="R44" s="77">
        <v>1</v>
      </c>
      <c r="S44" s="77">
        <v>1</v>
      </c>
      <c r="T44" s="77">
        <v>1</v>
      </c>
      <c r="U44" s="138">
        <f>AVERAGE(P44:T45)</f>
        <v>1</v>
      </c>
      <c r="V44" s="137"/>
      <c r="W44" s="137"/>
      <c r="X44" s="140"/>
      <c r="Y44" s="141"/>
      <c r="Z44" s="108"/>
    </row>
    <row r="45" spans="1:26" ht="14.25" customHeight="1" x14ac:dyDescent="0.25">
      <c r="A45" s="111"/>
      <c r="B45" s="111"/>
      <c r="C45" s="111"/>
      <c r="D45" s="111"/>
      <c r="E45" s="111"/>
      <c r="F45" s="111"/>
      <c r="G45" s="111"/>
      <c r="H45" s="111"/>
      <c r="I45" s="111"/>
      <c r="J45" s="111"/>
      <c r="K45" s="111"/>
      <c r="L45" s="111"/>
      <c r="M45" s="111"/>
      <c r="N45" s="111"/>
      <c r="O45" s="76" t="s">
        <v>411</v>
      </c>
      <c r="P45" s="77">
        <v>1</v>
      </c>
      <c r="Q45" s="77">
        <v>1</v>
      </c>
      <c r="R45" s="77">
        <v>1</v>
      </c>
      <c r="S45" s="77">
        <v>1</v>
      </c>
      <c r="T45" s="77">
        <v>1</v>
      </c>
      <c r="U45" s="138"/>
      <c r="V45" s="107"/>
      <c r="W45" s="107"/>
      <c r="X45" s="134"/>
      <c r="Y45" s="131"/>
      <c r="Z45" s="107"/>
    </row>
    <row r="46" spans="1:26" ht="14.25" customHeight="1" x14ac:dyDescent="0.25">
      <c r="A46" s="111">
        <v>22</v>
      </c>
      <c r="B46" s="111" t="s">
        <v>267</v>
      </c>
      <c r="C46" s="111" t="s">
        <v>177</v>
      </c>
      <c r="D46" s="111" t="s">
        <v>289</v>
      </c>
      <c r="E46" s="111" t="s">
        <v>290</v>
      </c>
      <c r="F46" s="111" t="s">
        <v>291</v>
      </c>
      <c r="G46" s="111" t="s">
        <v>292</v>
      </c>
      <c r="H46" s="111" t="s">
        <v>293</v>
      </c>
      <c r="I46" s="111" t="s">
        <v>294</v>
      </c>
      <c r="J46" s="111" t="s">
        <v>225</v>
      </c>
      <c r="K46" s="111" t="s">
        <v>248</v>
      </c>
      <c r="L46" s="111" t="s">
        <v>248</v>
      </c>
      <c r="M46" s="111" t="s">
        <v>364</v>
      </c>
      <c r="N46" s="111" t="s">
        <v>306</v>
      </c>
      <c r="O46" s="76" t="s">
        <v>404</v>
      </c>
      <c r="P46" s="77">
        <v>1</v>
      </c>
      <c r="Q46" s="77">
        <v>1</v>
      </c>
      <c r="R46" s="77">
        <v>1</v>
      </c>
      <c r="S46" s="77">
        <v>1</v>
      </c>
      <c r="T46" s="77">
        <v>1</v>
      </c>
      <c r="U46" s="138">
        <f t="shared" ref="U46" si="1">(P46*0.2)+(Q46*0.2)+(R46*0.2)+(S46*0.2)+(T46*0.2)</f>
        <v>1</v>
      </c>
      <c r="V46" s="137"/>
      <c r="W46" s="137"/>
      <c r="X46" s="140"/>
      <c r="Y46" s="141"/>
      <c r="Z46" s="108"/>
    </row>
    <row r="47" spans="1:26" ht="14.25" customHeight="1" x14ac:dyDescent="0.25">
      <c r="A47" s="111"/>
      <c r="B47" s="111"/>
      <c r="C47" s="111"/>
      <c r="D47" s="111"/>
      <c r="E47" s="111"/>
      <c r="F47" s="111"/>
      <c r="G47" s="111"/>
      <c r="H47" s="111"/>
      <c r="I47" s="111"/>
      <c r="J47" s="111"/>
      <c r="K47" s="111"/>
      <c r="L47" s="111"/>
      <c r="M47" s="111"/>
      <c r="N47" s="111"/>
      <c r="O47" s="76" t="s">
        <v>405</v>
      </c>
      <c r="P47" s="77">
        <v>1</v>
      </c>
      <c r="Q47" s="77">
        <v>1</v>
      </c>
      <c r="R47" s="77">
        <v>1</v>
      </c>
      <c r="S47" s="77">
        <v>1</v>
      </c>
      <c r="T47" s="77">
        <v>1</v>
      </c>
      <c r="U47" s="138"/>
      <c r="V47" s="107"/>
      <c r="W47" s="107"/>
      <c r="X47" s="134"/>
      <c r="Y47" s="131"/>
      <c r="Z47" s="107"/>
    </row>
    <row r="48" spans="1:26" ht="14.25" customHeight="1" x14ac:dyDescent="0.25">
      <c r="A48" s="111"/>
      <c r="B48" s="111"/>
      <c r="C48" s="111"/>
      <c r="D48" s="111"/>
      <c r="E48" s="111"/>
      <c r="F48" s="111"/>
      <c r="G48" s="111"/>
      <c r="H48" s="111"/>
      <c r="I48" s="111"/>
      <c r="J48" s="111"/>
      <c r="K48" s="111"/>
      <c r="L48" s="111"/>
      <c r="M48" s="111"/>
      <c r="N48" s="111"/>
      <c r="O48" s="76" t="s">
        <v>406</v>
      </c>
      <c r="P48" s="77">
        <v>1</v>
      </c>
      <c r="Q48" s="77">
        <v>1</v>
      </c>
      <c r="R48" s="77">
        <v>1</v>
      </c>
      <c r="S48" s="77">
        <v>1</v>
      </c>
      <c r="T48" s="77">
        <v>1</v>
      </c>
      <c r="U48" s="138"/>
      <c r="V48" s="107"/>
      <c r="W48" s="107"/>
      <c r="X48" s="134"/>
      <c r="Y48" s="131"/>
      <c r="Z48" s="107"/>
    </row>
    <row r="49" spans="1:26" ht="14.25" customHeight="1" x14ac:dyDescent="0.25">
      <c r="A49" s="111"/>
      <c r="B49" s="111"/>
      <c r="C49" s="111"/>
      <c r="D49" s="111"/>
      <c r="E49" s="111"/>
      <c r="F49" s="111"/>
      <c r="G49" s="111"/>
      <c r="H49" s="111"/>
      <c r="I49" s="111"/>
      <c r="J49" s="111"/>
      <c r="K49" s="111"/>
      <c r="L49" s="111"/>
      <c r="M49" s="111"/>
      <c r="N49" s="111"/>
      <c r="O49" s="76" t="s">
        <v>409</v>
      </c>
      <c r="P49" s="77">
        <v>1</v>
      </c>
      <c r="Q49" s="77">
        <v>1</v>
      </c>
      <c r="R49" s="77">
        <v>1</v>
      </c>
      <c r="S49" s="77">
        <v>1</v>
      </c>
      <c r="T49" s="77">
        <v>1</v>
      </c>
      <c r="U49" s="138"/>
      <c r="V49" s="107"/>
      <c r="W49" s="107"/>
      <c r="X49" s="134"/>
      <c r="Y49" s="131"/>
      <c r="Z49" s="107"/>
    </row>
    <row r="50" spans="1:26" ht="14.25" customHeight="1" x14ac:dyDescent="0.25">
      <c r="A50" s="111"/>
      <c r="B50" s="111"/>
      <c r="C50" s="111"/>
      <c r="D50" s="111"/>
      <c r="E50" s="111"/>
      <c r="F50" s="111"/>
      <c r="G50" s="111"/>
      <c r="H50" s="111"/>
      <c r="I50" s="111"/>
      <c r="J50" s="111"/>
      <c r="K50" s="111"/>
      <c r="L50" s="111"/>
      <c r="M50" s="111"/>
      <c r="N50" s="111"/>
      <c r="O50" s="76" t="s">
        <v>407</v>
      </c>
      <c r="P50" s="77">
        <v>1</v>
      </c>
      <c r="Q50" s="77">
        <v>1</v>
      </c>
      <c r="R50" s="77">
        <v>1</v>
      </c>
      <c r="S50" s="77">
        <v>1</v>
      </c>
      <c r="T50" s="77">
        <v>1</v>
      </c>
      <c r="U50" s="138"/>
      <c r="V50" s="107"/>
      <c r="W50" s="107"/>
      <c r="X50" s="134"/>
      <c r="Y50" s="131"/>
      <c r="Z50" s="107"/>
    </row>
    <row r="51" spans="1:26" ht="14.25" customHeight="1" x14ac:dyDescent="0.25">
      <c r="A51" s="111"/>
      <c r="B51" s="111"/>
      <c r="C51" s="111"/>
      <c r="D51" s="111"/>
      <c r="E51" s="111"/>
      <c r="F51" s="111"/>
      <c r="G51" s="111"/>
      <c r="H51" s="111"/>
      <c r="I51" s="111"/>
      <c r="J51" s="111"/>
      <c r="K51" s="111"/>
      <c r="L51" s="111"/>
      <c r="M51" s="111"/>
      <c r="N51" s="111"/>
      <c r="O51" s="76" t="s">
        <v>408</v>
      </c>
      <c r="P51" s="77">
        <v>1</v>
      </c>
      <c r="Q51" s="77">
        <v>1</v>
      </c>
      <c r="R51" s="77">
        <v>1</v>
      </c>
      <c r="S51" s="77">
        <v>1</v>
      </c>
      <c r="T51" s="77">
        <v>1</v>
      </c>
      <c r="U51" s="138"/>
      <c r="V51" s="109"/>
      <c r="W51" s="109"/>
      <c r="X51" s="135"/>
      <c r="Y51" s="131"/>
      <c r="Z51" s="109"/>
    </row>
    <row r="52" spans="1:26" ht="61.5" customHeight="1" x14ac:dyDescent="0.25">
      <c r="A52" s="37">
        <v>23</v>
      </c>
      <c r="B52" s="37" t="s">
        <v>210</v>
      </c>
      <c r="C52" s="37" t="s">
        <v>70</v>
      </c>
      <c r="D52" s="37" t="s">
        <v>295</v>
      </c>
      <c r="E52" s="37" t="s">
        <v>296</v>
      </c>
      <c r="F52" s="37" t="s">
        <v>297</v>
      </c>
      <c r="G52" s="37" t="s">
        <v>298</v>
      </c>
      <c r="H52" s="37" t="s">
        <v>299</v>
      </c>
      <c r="I52" s="37" t="s">
        <v>300</v>
      </c>
      <c r="J52" s="37" t="s">
        <v>301</v>
      </c>
      <c r="K52" s="37" t="s">
        <v>248</v>
      </c>
      <c r="L52" s="37" t="s">
        <v>248</v>
      </c>
      <c r="M52" s="37" t="s">
        <v>367</v>
      </c>
      <c r="N52" s="37" t="s">
        <v>298</v>
      </c>
      <c r="O52" s="37" t="s">
        <v>299</v>
      </c>
      <c r="P52" s="46">
        <v>5</v>
      </c>
      <c r="Q52" s="46">
        <v>5</v>
      </c>
      <c r="R52" s="46">
        <v>5</v>
      </c>
      <c r="S52" s="46">
        <v>5</v>
      </c>
      <c r="T52" s="39">
        <v>5</v>
      </c>
      <c r="U52" s="39">
        <f t="shared" si="0"/>
        <v>5</v>
      </c>
      <c r="V52" s="37" t="s">
        <v>462</v>
      </c>
      <c r="W52" s="37" t="s">
        <v>426</v>
      </c>
      <c r="X52" s="66" t="s">
        <v>444</v>
      </c>
      <c r="Y52" s="66" t="s">
        <v>177</v>
      </c>
      <c r="Z52" s="39" t="str">
        <f>VLOOKUP(U52,{0,2.9,"Bajo";3,3.9999,"Medio";4,9,"Alto"},3,1)</f>
        <v>Alto</v>
      </c>
    </row>
    <row r="53" spans="1:26" ht="133.5" customHeight="1" x14ac:dyDescent="0.25">
      <c r="A53" s="105">
        <v>24</v>
      </c>
      <c r="B53" s="105" t="s">
        <v>302</v>
      </c>
      <c r="C53" s="105" t="s">
        <v>303</v>
      </c>
      <c r="D53" s="105" t="s">
        <v>304</v>
      </c>
      <c r="E53" s="105" t="s">
        <v>305</v>
      </c>
      <c r="F53" s="105" t="s">
        <v>304</v>
      </c>
      <c r="G53" s="51" t="s">
        <v>441</v>
      </c>
      <c r="H53" s="51" t="s">
        <v>438</v>
      </c>
      <c r="I53" s="51" t="s">
        <v>439</v>
      </c>
      <c r="J53" s="132" t="s">
        <v>307</v>
      </c>
      <c r="K53" s="105" t="s">
        <v>177</v>
      </c>
      <c r="L53" s="105" t="s">
        <v>442</v>
      </c>
      <c r="M53" s="52" t="s">
        <v>368</v>
      </c>
      <c r="N53" s="39" t="s">
        <v>369</v>
      </c>
      <c r="O53" s="51" t="s">
        <v>370</v>
      </c>
      <c r="P53" s="39">
        <v>3</v>
      </c>
      <c r="Q53" s="39">
        <v>5</v>
      </c>
      <c r="R53" s="39">
        <v>5</v>
      </c>
      <c r="S53" s="39">
        <v>5</v>
      </c>
      <c r="T53" s="39">
        <v>4</v>
      </c>
      <c r="U53" s="111">
        <f>AVERAGE(P53:T55)</f>
        <v>4.4000000000000004</v>
      </c>
      <c r="V53" s="37" t="s">
        <v>479</v>
      </c>
      <c r="W53" s="111" t="s">
        <v>509</v>
      </c>
      <c r="X53" s="133" t="s">
        <v>481</v>
      </c>
      <c r="Y53" s="131" t="s">
        <v>482</v>
      </c>
      <c r="Z53" s="105" t="str">
        <f>VLOOKUP(U53,{0,2.9,"Bajo";3,3.9999,"Medio";4,9,"Alto"},3,1)</f>
        <v>Alto</v>
      </c>
    </row>
    <row r="54" spans="1:26" ht="147.75" customHeight="1" x14ac:dyDescent="0.25">
      <c r="A54" s="105"/>
      <c r="B54" s="105"/>
      <c r="C54" s="105"/>
      <c r="D54" s="105"/>
      <c r="E54" s="105"/>
      <c r="F54" s="105"/>
      <c r="G54" s="105" t="s">
        <v>174</v>
      </c>
      <c r="H54" s="105" t="s">
        <v>473</v>
      </c>
      <c r="I54" s="105" t="s">
        <v>308</v>
      </c>
      <c r="J54" s="132"/>
      <c r="K54" s="105"/>
      <c r="L54" s="105"/>
      <c r="M54" s="132" t="s">
        <v>371</v>
      </c>
      <c r="N54" s="111" t="s">
        <v>306</v>
      </c>
      <c r="O54" s="51" t="s">
        <v>372</v>
      </c>
      <c r="P54" s="39">
        <v>3</v>
      </c>
      <c r="Q54" s="39">
        <v>5</v>
      </c>
      <c r="R54" s="39">
        <v>5</v>
      </c>
      <c r="S54" s="39">
        <v>5</v>
      </c>
      <c r="T54" s="39">
        <v>4</v>
      </c>
      <c r="U54" s="111"/>
      <c r="V54" s="37" t="s">
        <v>490</v>
      </c>
      <c r="W54" s="111"/>
      <c r="X54" s="134"/>
      <c r="Y54" s="131"/>
      <c r="Z54" s="105" t="e">
        <f>VLOOKUP(U54,#REF!,3,1)</f>
        <v>#REF!</v>
      </c>
    </row>
    <row r="55" spans="1:26" ht="105" customHeight="1" x14ac:dyDescent="0.25">
      <c r="A55" s="105"/>
      <c r="B55" s="105"/>
      <c r="C55" s="105"/>
      <c r="D55" s="105"/>
      <c r="E55" s="105"/>
      <c r="F55" s="105"/>
      <c r="G55" s="105"/>
      <c r="H55" s="105"/>
      <c r="I55" s="105"/>
      <c r="J55" s="132"/>
      <c r="K55" s="105"/>
      <c r="L55" s="105"/>
      <c r="M55" s="132"/>
      <c r="N55" s="111"/>
      <c r="O55" s="51" t="s">
        <v>373</v>
      </c>
      <c r="P55" s="39">
        <v>3</v>
      </c>
      <c r="Q55" s="39">
        <v>5</v>
      </c>
      <c r="R55" s="39">
        <v>5</v>
      </c>
      <c r="S55" s="39">
        <v>5</v>
      </c>
      <c r="T55" s="39">
        <v>4</v>
      </c>
      <c r="U55" s="111"/>
      <c r="V55" s="37" t="s">
        <v>480</v>
      </c>
      <c r="W55" s="111"/>
      <c r="X55" s="135"/>
      <c r="Y55" s="131"/>
      <c r="Z55" s="105" t="e">
        <f>VLOOKUP(U55,#REF!,3,1)</f>
        <v>#REF!</v>
      </c>
    </row>
    <row r="56" spans="1:26" ht="267" customHeight="1" x14ac:dyDescent="0.25">
      <c r="A56" s="37">
        <v>25</v>
      </c>
      <c r="B56" s="37" t="s">
        <v>309</v>
      </c>
      <c r="C56" s="37" t="s">
        <v>310</v>
      </c>
      <c r="D56" s="37" t="s">
        <v>312</v>
      </c>
      <c r="E56" s="37" t="s">
        <v>468</v>
      </c>
      <c r="F56" s="37" t="s">
        <v>469</v>
      </c>
      <c r="G56" s="37" t="s">
        <v>215</v>
      </c>
      <c r="H56" s="37" t="s">
        <v>470</v>
      </c>
      <c r="I56" s="38" t="s">
        <v>471</v>
      </c>
      <c r="J56" s="39" t="s">
        <v>311</v>
      </c>
      <c r="K56" s="39" t="s">
        <v>177</v>
      </c>
      <c r="L56" s="39" t="s">
        <v>472</v>
      </c>
      <c r="M56" s="38" t="s">
        <v>374</v>
      </c>
      <c r="N56" s="38" t="s">
        <v>215</v>
      </c>
      <c r="O56" s="74" t="s">
        <v>375</v>
      </c>
      <c r="P56" s="62">
        <v>1</v>
      </c>
      <c r="Q56" s="62">
        <v>3</v>
      </c>
      <c r="R56" s="62">
        <v>5</v>
      </c>
      <c r="S56" s="62">
        <v>1</v>
      </c>
      <c r="T56" s="62">
        <v>1</v>
      </c>
      <c r="U56" s="62">
        <f t="shared" ref="U56:U59" si="2">(P56*0.2)+(Q56*0.2)+(R56*0.2)+(S56*0.2)+(T56*0.2)</f>
        <v>2.2000000000000002</v>
      </c>
      <c r="V56" s="74" t="s">
        <v>478</v>
      </c>
      <c r="W56" s="74"/>
      <c r="X56" s="78" t="s">
        <v>478</v>
      </c>
      <c r="Y56" s="78" t="s">
        <v>521</v>
      </c>
      <c r="Z56" s="62" t="str">
        <f>VLOOKUP(U56,{0,2.9,"Bajo";3,3.9999,"Medio";4,9,"Alto"},3,1)</f>
        <v>Bajo</v>
      </c>
    </row>
    <row r="57" spans="1:26" ht="54.75" customHeight="1" x14ac:dyDescent="0.25">
      <c r="A57" s="37">
        <v>26</v>
      </c>
      <c r="B57" s="37" t="s">
        <v>313</v>
      </c>
      <c r="C57" s="37" t="s">
        <v>314</v>
      </c>
      <c r="D57" s="37" t="s">
        <v>315</v>
      </c>
      <c r="E57" s="37" t="s">
        <v>316</v>
      </c>
      <c r="F57" s="37" t="s">
        <v>317</v>
      </c>
      <c r="G57" s="37" t="s">
        <v>318</v>
      </c>
      <c r="H57" s="37" t="s">
        <v>412</v>
      </c>
      <c r="I57" s="37" t="s">
        <v>319</v>
      </c>
      <c r="J57" s="37" t="s">
        <v>320</v>
      </c>
      <c r="K57" s="37" t="s">
        <v>321</v>
      </c>
      <c r="L57" s="37" t="s">
        <v>322</v>
      </c>
      <c r="M57" s="37" t="s">
        <v>376</v>
      </c>
      <c r="N57" s="37" t="s">
        <v>318</v>
      </c>
      <c r="O57" s="37" t="s">
        <v>412</v>
      </c>
      <c r="P57" s="39">
        <v>5</v>
      </c>
      <c r="Q57" s="39">
        <v>5</v>
      </c>
      <c r="R57" s="39">
        <v>5</v>
      </c>
      <c r="S57" s="39">
        <v>5</v>
      </c>
      <c r="T57" s="39">
        <v>5</v>
      </c>
      <c r="U57" s="39">
        <f t="shared" si="2"/>
        <v>5</v>
      </c>
      <c r="V57" s="37" t="s">
        <v>464</v>
      </c>
      <c r="W57" s="37" t="s">
        <v>465</v>
      </c>
      <c r="X57" s="66" t="s">
        <v>444</v>
      </c>
      <c r="Y57" s="66" t="s">
        <v>458</v>
      </c>
      <c r="Z57" s="39" t="str">
        <f>VLOOKUP(U57,{0,2.9,"Bajo";3,3.9999,"Medio";4,9,"Alto"},3,1)</f>
        <v>Alto</v>
      </c>
    </row>
    <row r="58" spans="1:26" ht="169.5" customHeight="1" x14ac:dyDescent="0.2">
      <c r="A58" s="37">
        <v>27</v>
      </c>
      <c r="B58" s="51" t="s">
        <v>323</v>
      </c>
      <c r="C58" s="37" t="s">
        <v>177</v>
      </c>
      <c r="D58" s="37" t="s">
        <v>428</v>
      </c>
      <c r="E58" s="37" t="s">
        <v>413</v>
      </c>
      <c r="F58" s="37" t="s">
        <v>414</v>
      </c>
      <c r="G58" s="37" t="s">
        <v>415</v>
      </c>
      <c r="H58" s="37" t="s">
        <v>416</v>
      </c>
      <c r="I58" s="53" t="s">
        <v>325</v>
      </c>
      <c r="J58" s="37" t="s">
        <v>418</v>
      </c>
      <c r="K58" s="37" t="s">
        <v>417</v>
      </c>
      <c r="L58" s="37" t="s">
        <v>417</v>
      </c>
      <c r="M58" s="52" t="s">
        <v>377</v>
      </c>
      <c r="N58" s="51" t="s">
        <v>324</v>
      </c>
      <c r="O58" s="53" t="s">
        <v>378</v>
      </c>
      <c r="P58" s="46">
        <v>5</v>
      </c>
      <c r="Q58" s="46">
        <v>3</v>
      </c>
      <c r="R58" s="46">
        <v>4</v>
      </c>
      <c r="S58" s="46">
        <v>3</v>
      </c>
      <c r="T58" s="46">
        <v>5</v>
      </c>
      <c r="U58" s="39">
        <f t="shared" si="2"/>
        <v>4</v>
      </c>
      <c r="V58" s="66" t="s">
        <v>463</v>
      </c>
      <c r="W58" s="37" t="s">
        <v>514</v>
      </c>
      <c r="X58" s="66" t="s">
        <v>444</v>
      </c>
      <c r="Y58" s="66" t="s">
        <v>458</v>
      </c>
      <c r="Z58" s="39" t="str">
        <f>VLOOKUP(U58,{0,2.9,"Bajo";3,3.9999,"Medio";4,9,"Alto"},3,1)</f>
        <v>Alto</v>
      </c>
    </row>
    <row r="59" spans="1:26" ht="144" customHeight="1" x14ac:dyDescent="0.25">
      <c r="A59" s="37">
        <v>28</v>
      </c>
      <c r="B59" s="51" t="s">
        <v>323</v>
      </c>
      <c r="C59" s="37" t="s">
        <v>177</v>
      </c>
      <c r="D59" s="37" t="s">
        <v>429</v>
      </c>
      <c r="E59" s="37" t="s">
        <v>422</v>
      </c>
      <c r="F59" s="37" t="s">
        <v>423</v>
      </c>
      <c r="G59" s="37" t="s">
        <v>420</v>
      </c>
      <c r="H59" s="37" t="s">
        <v>476</v>
      </c>
      <c r="I59" s="37" t="s">
        <v>421</v>
      </c>
      <c r="J59" s="37" t="s">
        <v>418</v>
      </c>
      <c r="K59" s="37" t="s">
        <v>417</v>
      </c>
      <c r="L59" s="37" t="s">
        <v>417</v>
      </c>
      <c r="M59" s="37" t="s">
        <v>177</v>
      </c>
      <c r="N59" s="37"/>
      <c r="O59" s="37" t="s">
        <v>419</v>
      </c>
      <c r="P59" s="39">
        <v>5</v>
      </c>
      <c r="Q59" s="39">
        <v>5</v>
      </c>
      <c r="R59" s="39">
        <v>5</v>
      </c>
      <c r="S59" s="39">
        <v>5</v>
      </c>
      <c r="T59" s="39">
        <v>5</v>
      </c>
      <c r="U59" s="39">
        <f t="shared" si="2"/>
        <v>5</v>
      </c>
      <c r="V59" s="37" t="s">
        <v>491</v>
      </c>
      <c r="W59" s="37" t="s">
        <v>510</v>
      </c>
      <c r="X59" s="66" t="s">
        <v>444</v>
      </c>
      <c r="Y59" s="66" t="s">
        <v>177</v>
      </c>
      <c r="Z59" s="39" t="str">
        <f>VLOOKUP(U59,{0,2.9,"Bajo";3,3.9999,"Medio";4,9,"Alto"},3,1)</f>
        <v>Alto</v>
      </c>
    </row>
    <row r="62" spans="1:26" ht="12.75" customHeight="1" thickBot="1" x14ac:dyDescent="0.3">
      <c r="A62" s="113" t="s">
        <v>430</v>
      </c>
      <c r="B62" s="114"/>
      <c r="C62" s="115"/>
      <c r="D62" s="115"/>
      <c r="E62" s="115"/>
      <c r="F62" s="115"/>
      <c r="G62" s="116"/>
      <c r="H62" s="116"/>
      <c r="I62" s="116"/>
      <c r="J62" s="116"/>
      <c r="K62" s="116"/>
      <c r="L62" s="117"/>
      <c r="M62" s="12">
        <v>48</v>
      </c>
    </row>
    <row r="63" spans="1:26" ht="12.75" customHeight="1" thickBot="1" x14ac:dyDescent="0.3">
      <c r="A63" s="118" t="s">
        <v>431</v>
      </c>
      <c r="B63" s="119"/>
      <c r="C63" s="120"/>
      <c r="D63" s="120"/>
      <c r="E63" s="120" t="s">
        <v>432</v>
      </c>
      <c r="F63" s="120"/>
      <c r="G63" s="127" t="s">
        <v>433</v>
      </c>
      <c r="H63" s="127"/>
      <c r="I63" s="127"/>
      <c r="J63" s="127"/>
      <c r="K63" s="127"/>
      <c r="L63" s="128"/>
      <c r="M63"/>
    </row>
    <row r="64" spans="1:26" ht="12.75" customHeight="1" x14ac:dyDescent="0.25">
      <c r="A64" s="121"/>
      <c r="B64" s="122"/>
      <c r="C64" s="123"/>
      <c r="D64" s="123"/>
      <c r="E64" s="123" t="s">
        <v>434</v>
      </c>
      <c r="F64" s="123"/>
      <c r="G64" s="127" t="s">
        <v>435</v>
      </c>
      <c r="H64" s="127"/>
      <c r="I64" s="127"/>
      <c r="J64" s="127"/>
      <c r="K64" s="127"/>
      <c r="L64" s="128"/>
      <c r="M64"/>
    </row>
    <row r="65" spans="1:13" ht="12.75" customHeight="1" thickBot="1" x14ac:dyDescent="0.3">
      <c r="A65" s="124"/>
      <c r="B65" s="125"/>
      <c r="C65" s="126"/>
      <c r="D65" s="126"/>
      <c r="E65" s="126" t="s">
        <v>436</v>
      </c>
      <c r="F65" s="126"/>
      <c r="G65" s="129" t="s">
        <v>437</v>
      </c>
      <c r="H65" s="129"/>
      <c r="I65" s="129"/>
      <c r="J65" s="129"/>
      <c r="K65" s="129"/>
      <c r="L65" s="130"/>
      <c r="M65"/>
    </row>
  </sheetData>
  <autoFilter ref="A4:AC59" xr:uid="{14906AC9-7A25-43B6-B7E3-E033FD22E3B1}"/>
  <mergeCells count="178">
    <mergeCell ref="A6:A7"/>
    <mergeCell ref="B6:B7"/>
    <mergeCell ref="C6:C7"/>
    <mergeCell ref="D6:D7"/>
    <mergeCell ref="E6:E7"/>
    <mergeCell ref="F6:F7"/>
    <mergeCell ref="A1:C3"/>
    <mergeCell ref="D1:J1"/>
    <mergeCell ref="K1:L1"/>
    <mergeCell ref="D2:J2"/>
    <mergeCell ref="K2:L2"/>
    <mergeCell ref="D3:J3"/>
    <mergeCell ref="K3:L3"/>
    <mergeCell ref="U6:U7"/>
    <mergeCell ref="V6:V7"/>
    <mergeCell ref="W6:W7"/>
    <mergeCell ref="X6:X7"/>
    <mergeCell ref="Y6:Y7"/>
    <mergeCell ref="N6:N7"/>
    <mergeCell ref="O6:O7"/>
    <mergeCell ref="G6:G7"/>
    <mergeCell ref="H6:H7"/>
    <mergeCell ref="I6:I7"/>
    <mergeCell ref="J6:J7"/>
    <mergeCell ref="K6:K7"/>
    <mergeCell ref="L6:L7"/>
    <mergeCell ref="M22:M23"/>
    <mergeCell ref="N22:N23"/>
    <mergeCell ref="L10:L12"/>
    <mergeCell ref="U10:U12"/>
    <mergeCell ref="V10:V12"/>
    <mergeCell ref="W10:W12"/>
    <mergeCell ref="X10:X12"/>
    <mergeCell ref="Y10:Y12"/>
    <mergeCell ref="A10:A12"/>
    <mergeCell ref="B10:B12"/>
    <mergeCell ref="C10:C12"/>
    <mergeCell ref="D10:D12"/>
    <mergeCell ref="E10:E12"/>
    <mergeCell ref="G10:G12"/>
    <mergeCell ref="I10:I12"/>
    <mergeCell ref="J10:J12"/>
    <mergeCell ref="K10:K12"/>
    <mergeCell ref="A28:A31"/>
    <mergeCell ref="B28:B31"/>
    <mergeCell ref="C28:C32"/>
    <mergeCell ref="D28:D31"/>
    <mergeCell ref="E28:E31"/>
    <mergeCell ref="F28:F31"/>
    <mergeCell ref="G28:G31"/>
    <mergeCell ref="A19:A24"/>
    <mergeCell ref="B19:B24"/>
    <mergeCell ref="C19:C24"/>
    <mergeCell ref="D19:D24"/>
    <mergeCell ref="E19:E24"/>
    <mergeCell ref="F19:F24"/>
    <mergeCell ref="G19:G24"/>
    <mergeCell ref="H19:H24"/>
    <mergeCell ref="N28:N32"/>
    <mergeCell ref="U28:U31"/>
    <mergeCell ref="V28:V33"/>
    <mergeCell ref="W28:W33"/>
    <mergeCell ref="X28:X33"/>
    <mergeCell ref="Y28:Y33"/>
    <mergeCell ref="H28:H31"/>
    <mergeCell ref="I28:I31"/>
    <mergeCell ref="J28:J32"/>
    <mergeCell ref="K28:K32"/>
    <mergeCell ref="L28:L32"/>
    <mergeCell ref="M28:M32"/>
    <mergeCell ref="U19:U24"/>
    <mergeCell ref="V19:V24"/>
    <mergeCell ref="W19:W24"/>
    <mergeCell ref="X19:X24"/>
    <mergeCell ref="Y19:Y24"/>
    <mergeCell ref="I19:I24"/>
    <mergeCell ref="J19:J24"/>
    <mergeCell ref="K19:K24"/>
    <mergeCell ref="L19:L24"/>
    <mergeCell ref="M19:M20"/>
    <mergeCell ref="N19:N20"/>
    <mergeCell ref="X34:X51"/>
    <mergeCell ref="Y34:Y51"/>
    <mergeCell ref="I34:I37"/>
    <mergeCell ref="J34:J37"/>
    <mergeCell ref="K34:K37"/>
    <mergeCell ref="L34:L37"/>
    <mergeCell ref="M34:M37"/>
    <mergeCell ref="N34:N37"/>
    <mergeCell ref="A34:A37"/>
    <mergeCell ref="B34:B37"/>
    <mergeCell ref="C34:C37"/>
    <mergeCell ref="D34:D37"/>
    <mergeCell ref="E34:E37"/>
    <mergeCell ref="F34:F37"/>
    <mergeCell ref="G34:G37"/>
    <mergeCell ref="H34:H37"/>
    <mergeCell ref="A38:A43"/>
    <mergeCell ref="B38:B43"/>
    <mergeCell ref="C38:C43"/>
    <mergeCell ref="D38:D43"/>
    <mergeCell ref="E38:E43"/>
    <mergeCell ref="F38:F43"/>
    <mergeCell ref="U34:U37"/>
    <mergeCell ref="V34:V51"/>
    <mergeCell ref="W34:W51"/>
    <mergeCell ref="U44:U45"/>
    <mergeCell ref="F44:F45"/>
    <mergeCell ref="G44:G45"/>
    <mergeCell ref="H44:H45"/>
    <mergeCell ref="I44:I45"/>
    <mergeCell ref="J44:J45"/>
    <mergeCell ref="K44:K45"/>
    <mergeCell ref="M38:M43"/>
    <mergeCell ref="N38:N42"/>
    <mergeCell ref="U38:U43"/>
    <mergeCell ref="G38:G42"/>
    <mergeCell ref="H38:H42"/>
    <mergeCell ref="I38:I42"/>
    <mergeCell ref="J38:J43"/>
    <mergeCell ref="K38:K43"/>
    <mergeCell ref="L38:L43"/>
    <mergeCell ref="U46:U51"/>
    <mergeCell ref="A46:A51"/>
    <mergeCell ref="B46:B51"/>
    <mergeCell ref="C46:C51"/>
    <mergeCell ref="D46:D51"/>
    <mergeCell ref="E46:E51"/>
    <mergeCell ref="F46:F51"/>
    <mergeCell ref="L44:L45"/>
    <mergeCell ref="M44:M45"/>
    <mergeCell ref="N44:N45"/>
    <mergeCell ref="A44:A45"/>
    <mergeCell ref="B44:B45"/>
    <mergeCell ref="C44:C45"/>
    <mergeCell ref="D44:D45"/>
    <mergeCell ref="E44:E45"/>
    <mergeCell ref="M46:M51"/>
    <mergeCell ref="N46:N51"/>
    <mergeCell ref="G46:G51"/>
    <mergeCell ref="H46:H51"/>
    <mergeCell ref="I46:I51"/>
    <mergeCell ref="J46:J51"/>
    <mergeCell ref="K46:K51"/>
    <mergeCell ref="L46:L51"/>
    <mergeCell ref="U53:U55"/>
    <mergeCell ref="W53:W55"/>
    <mergeCell ref="X53:X55"/>
    <mergeCell ref="A53:A55"/>
    <mergeCell ref="B53:B55"/>
    <mergeCell ref="C53:C55"/>
    <mergeCell ref="D53:D55"/>
    <mergeCell ref="E53:E55"/>
    <mergeCell ref="F53:F55"/>
    <mergeCell ref="Z53:Z55"/>
    <mergeCell ref="Z34:Z51"/>
    <mergeCell ref="Z6:Z7"/>
    <mergeCell ref="Z10:Z12"/>
    <mergeCell ref="Z19:Z24"/>
    <mergeCell ref="Z28:Z31"/>
    <mergeCell ref="A62:F62"/>
    <mergeCell ref="G62:L62"/>
    <mergeCell ref="A63:D65"/>
    <mergeCell ref="E63:F63"/>
    <mergeCell ref="G63:L63"/>
    <mergeCell ref="E64:F64"/>
    <mergeCell ref="G64:L64"/>
    <mergeCell ref="E65:F65"/>
    <mergeCell ref="G65:L65"/>
    <mergeCell ref="Y53:Y55"/>
    <mergeCell ref="G54:G55"/>
    <mergeCell ref="H54:H55"/>
    <mergeCell ref="I54:I55"/>
    <mergeCell ref="M54:M55"/>
    <mergeCell ref="N54:N55"/>
    <mergeCell ref="J53:J55"/>
    <mergeCell ref="K53:K55"/>
    <mergeCell ref="L53:L55"/>
  </mergeCells>
  <hyperlinks>
    <hyperlink ref="W28" r:id="rId1" xr:uid="{E94EB509-638B-4A9D-A7B1-CDEFBDF99F76}"/>
  </hyperlinks>
  <pageMargins left="0.25" right="0.25" top="0.75" bottom="0.75" header="0.3" footer="0.3"/>
  <pageSetup scale="28" fitToHeight="0" orientation="landscape"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B61FE-E081-45CA-9163-E744FE8BAB73}">
  <dimension ref="A1:E29"/>
  <sheetViews>
    <sheetView workbookViewId="0">
      <selection activeCell="D1" sqref="A1:D12"/>
    </sheetView>
  </sheetViews>
  <sheetFormatPr baseColWidth="10" defaultRowHeight="15" x14ac:dyDescent="0.25"/>
  <cols>
    <col min="1" max="1" width="7.140625" style="80" customWidth="1"/>
    <col min="2" max="2" width="31" style="60" customWidth="1"/>
    <col min="3" max="3" width="35" style="60" customWidth="1"/>
    <col min="4" max="4" width="24" style="60" customWidth="1"/>
    <col min="5" max="5" width="21.140625" style="60" customWidth="1"/>
  </cols>
  <sheetData>
    <row r="1" spans="1:4" ht="45" x14ac:dyDescent="0.25">
      <c r="A1" s="79" t="s">
        <v>168</v>
      </c>
      <c r="B1" s="79" t="s">
        <v>10</v>
      </c>
      <c r="C1" s="79" t="s">
        <v>56</v>
      </c>
      <c r="D1" s="79" t="s">
        <v>505</v>
      </c>
    </row>
    <row r="2" spans="1:4" ht="30" x14ac:dyDescent="0.25">
      <c r="A2" s="69">
        <v>1</v>
      </c>
      <c r="B2" s="70" t="s">
        <v>267</v>
      </c>
      <c r="C2" s="70" t="s">
        <v>268</v>
      </c>
      <c r="D2" s="82" t="s">
        <v>502</v>
      </c>
    </row>
    <row r="3" spans="1:4" ht="60" x14ac:dyDescent="0.25">
      <c r="A3" s="69">
        <f>+A2+1</f>
        <v>2</v>
      </c>
      <c r="B3" s="70" t="s">
        <v>267</v>
      </c>
      <c r="C3" s="70" t="s">
        <v>275</v>
      </c>
      <c r="D3" s="82" t="s">
        <v>502</v>
      </c>
    </row>
    <row r="4" spans="1:4" ht="30" x14ac:dyDescent="0.25">
      <c r="A4" s="69">
        <f t="shared" ref="A4:A29" si="0">+A3+1</f>
        <v>3</v>
      </c>
      <c r="B4" s="70" t="s">
        <v>267</v>
      </c>
      <c r="C4" s="70" t="s">
        <v>283</v>
      </c>
      <c r="D4" s="82" t="s">
        <v>502</v>
      </c>
    </row>
    <row r="5" spans="1:4" ht="30" x14ac:dyDescent="0.25">
      <c r="A5" s="69">
        <f t="shared" si="0"/>
        <v>4</v>
      </c>
      <c r="B5" s="70" t="s">
        <v>267</v>
      </c>
      <c r="C5" s="70" t="s">
        <v>289</v>
      </c>
      <c r="D5" s="82" t="s">
        <v>502</v>
      </c>
    </row>
    <row r="6" spans="1:4" x14ac:dyDescent="0.25">
      <c r="A6" s="69">
        <f t="shared" si="0"/>
        <v>5</v>
      </c>
      <c r="B6" s="70" t="s">
        <v>210</v>
      </c>
      <c r="C6" s="70" t="s">
        <v>226</v>
      </c>
      <c r="D6" s="82" t="s">
        <v>502</v>
      </c>
    </row>
    <row r="7" spans="1:4" x14ac:dyDescent="0.25">
      <c r="A7" s="69">
        <f t="shared" si="0"/>
        <v>6</v>
      </c>
      <c r="B7" s="70" t="s">
        <v>210</v>
      </c>
      <c r="C7" s="70" t="s">
        <v>212</v>
      </c>
      <c r="D7" s="82" t="s">
        <v>502</v>
      </c>
    </row>
    <row r="8" spans="1:4" x14ac:dyDescent="0.25">
      <c r="A8" s="69">
        <f t="shared" si="0"/>
        <v>7</v>
      </c>
      <c r="B8" s="70" t="s">
        <v>309</v>
      </c>
      <c r="C8" s="70" t="s">
        <v>312</v>
      </c>
      <c r="D8" s="82" t="s">
        <v>502</v>
      </c>
    </row>
    <row r="9" spans="1:4" x14ac:dyDescent="0.25">
      <c r="A9" s="69">
        <f t="shared" si="0"/>
        <v>8</v>
      </c>
      <c r="B9" s="70" t="s">
        <v>302</v>
      </c>
      <c r="C9" s="70" t="s">
        <v>304</v>
      </c>
      <c r="D9" s="82" t="s">
        <v>504</v>
      </c>
    </row>
    <row r="10" spans="1:4" x14ac:dyDescent="0.25">
      <c r="A10" s="69">
        <f t="shared" si="0"/>
        <v>9</v>
      </c>
      <c r="B10" s="70" t="s">
        <v>169</v>
      </c>
      <c r="C10" s="70" t="s">
        <v>183</v>
      </c>
      <c r="D10" s="81" t="s">
        <v>503</v>
      </c>
    </row>
    <row r="11" spans="1:4" ht="30" x14ac:dyDescent="0.25">
      <c r="A11" s="69">
        <f t="shared" si="0"/>
        <v>10</v>
      </c>
      <c r="B11" s="70" t="s">
        <v>169</v>
      </c>
      <c r="C11" s="70" t="s">
        <v>171</v>
      </c>
      <c r="D11" s="81" t="s">
        <v>503</v>
      </c>
    </row>
    <row r="12" spans="1:4" ht="30" x14ac:dyDescent="0.25">
      <c r="A12" s="69">
        <f t="shared" si="0"/>
        <v>11</v>
      </c>
      <c r="B12" s="70" t="s">
        <v>169</v>
      </c>
      <c r="C12" s="70" t="s">
        <v>180</v>
      </c>
      <c r="D12" s="81" t="s">
        <v>503</v>
      </c>
    </row>
    <row r="13" spans="1:4" ht="45" x14ac:dyDescent="0.25">
      <c r="A13" s="69">
        <f t="shared" si="0"/>
        <v>12</v>
      </c>
      <c r="B13" s="70" t="s">
        <v>192</v>
      </c>
      <c r="C13" s="70" t="s">
        <v>389</v>
      </c>
      <c r="D13" s="70" t="s">
        <v>504</v>
      </c>
    </row>
    <row r="14" spans="1:4" ht="45" x14ac:dyDescent="0.25">
      <c r="A14" s="69">
        <f t="shared" si="0"/>
        <v>13</v>
      </c>
      <c r="B14" s="70" t="s">
        <v>313</v>
      </c>
      <c r="C14" s="70" t="s">
        <v>315</v>
      </c>
      <c r="D14" s="70" t="s">
        <v>504</v>
      </c>
    </row>
    <row r="15" spans="1:4" ht="30" x14ac:dyDescent="0.25">
      <c r="A15" s="69">
        <f t="shared" si="0"/>
        <v>14</v>
      </c>
      <c r="B15" s="70" t="s">
        <v>323</v>
      </c>
      <c r="C15" s="70" t="s">
        <v>428</v>
      </c>
      <c r="D15" s="70" t="s">
        <v>504</v>
      </c>
    </row>
    <row r="16" spans="1:4" ht="30" x14ac:dyDescent="0.25">
      <c r="A16" s="69">
        <f t="shared" si="0"/>
        <v>15</v>
      </c>
      <c r="B16" s="70" t="s">
        <v>323</v>
      </c>
      <c r="C16" s="70" t="s">
        <v>429</v>
      </c>
      <c r="D16" s="70" t="s">
        <v>504</v>
      </c>
    </row>
    <row r="17" spans="1:4" x14ac:dyDescent="0.25">
      <c r="A17" s="69">
        <f t="shared" si="0"/>
        <v>16</v>
      </c>
      <c r="B17" s="70" t="s">
        <v>210</v>
      </c>
      <c r="C17" s="70" t="s">
        <v>219</v>
      </c>
      <c r="D17" s="70" t="s">
        <v>504</v>
      </c>
    </row>
    <row r="18" spans="1:4" ht="30" x14ac:dyDescent="0.25">
      <c r="A18" s="69">
        <f t="shared" si="0"/>
        <v>17</v>
      </c>
      <c r="B18" s="70" t="s">
        <v>210</v>
      </c>
      <c r="C18" s="70" t="s">
        <v>295</v>
      </c>
      <c r="D18" s="70" t="s">
        <v>504</v>
      </c>
    </row>
    <row r="19" spans="1:4" x14ac:dyDescent="0.25">
      <c r="A19" s="69">
        <f t="shared" si="0"/>
        <v>18</v>
      </c>
      <c r="B19" s="70" t="s">
        <v>254</v>
      </c>
      <c r="C19" s="70" t="s">
        <v>255</v>
      </c>
      <c r="D19" s="70" t="s">
        <v>504</v>
      </c>
    </row>
    <row r="20" spans="1:4" x14ac:dyDescent="0.25">
      <c r="A20" s="69">
        <f t="shared" si="0"/>
        <v>19</v>
      </c>
      <c r="B20" s="70" t="s">
        <v>254</v>
      </c>
      <c r="C20" s="70" t="s">
        <v>263</v>
      </c>
      <c r="D20" s="70" t="s">
        <v>504</v>
      </c>
    </row>
    <row r="21" spans="1:4" x14ac:dyDescent="0.25">
      <c r="A21" s="69">
        <f t="shared" si="0"/>
        <v>20</v>
      </c>
      <c r="B21" s="70" t="s">
        <v>254</v>
      </c>
      <c r="C21" s="70" t="s">
        <v>260</v>
      </c>
      <c r="D21" s="70" t="s">
        <v>504</v>
      </c>
    </row>
    <row r="22" spans="1:4" ht="30" x14ac:dyDescent="0.25">
      <c r="A22" s="69">
        <f t="shared" si="0"/>
        <v>21</v>
      </c>
      <c r="B22" s="70" t="s">
        <v>198</v>
      </c>
      <c r="C22" s="70" t="s">
        <v>205</v>
      </c>
      <c r="D22" s="70" t="s">
        <v>504</v>
      </c>
    </row>
    <row r="23" spans="1:4" ht="45" x14ac:dyDescent="0.25">
      <c r="A23" s="69">
        <f t="shared" si="0"/>
        <v>22</v>
      </c>
      <c r="B23" s="70" t="s">
        <v>198</v>
      </c>
      <c r="C23" s="70" t="s">
        <v>397</v>
      </c>
      <c r="D23" s="70" t="s">
        <v>504</v>
      </c>
    </row>
    <row r="24" spans="1:4" ht="30" x14ac:dyDescent="0.25">
      <c r="A24" s="69">
        <f t="shared" si="0"/>
        <v>23</v>
      </c>
      <c r="B24" s="70" t="s">
        <v>198</v>
      </c>
      <c r="C24" s="70" t="s">
        <v>199</v>
      </c>
      <c r="D24" s="70" t="s">
        <v>504</v>
      </c>
    </row>
    <row r="25" spans="1:4" x14ac:dyDescent="0.25">
      <c r="A25" s="69">
        <f t="shared" si="0"/>
        <v>24</v>
      </c>
      <c r="B25" s="70" t="s">
        <v>169</v>
      </c>
      <c r="C25" s="70" t="s">
        <v>188</v>
      </c>
      <c r="D25" s="70" t="s">
        <v>504</v>
      </c>
    </row>
    <row r="26" spans="1:4" x14ac:dyDescent="0.25">
      <c r="A26" s="69">
        <f t="shared" si="0"/>
        <v>25</v>
      </c>
      <c r="B26" s="70" t="s">
        <v>241</v>
      </c>
      <c r="C26" s="70" t="s">
        <v>398</v>
      </c>
      <c r="D26" s="70" t="s">
        <v>504</v>
      </c>
    </row>
    <row r="27" spans="1:4" ht="30" x14ac:dyDescent="0.25">
      <c r="A27" s="69">
        <f t="shared" si="0"/>
        <v>26</v>
      </c>
      <c r="B27" s="70" t="s">
        <v>241</v>
      </c>
      <c r="C27" s="70" t="s">
        <v>249</v>
      </c>
      <c r="D27" s="70" t="s">
        <v>504</v>
      </c>
    </row>
    <row r="28" spans="1:4" ht="45" x14ac:dyDescent="0.25">
      <c r="A28" s="69">
        <f t="shared" si="0"/>
        <v>27</v>
      </c>
      <c r="B28" s="70" t="s">
        <v>231</v>
      </c>
      <c r="C28" s="70" t="s">
        <v>232</v>
      </c>
      <c r="D28" s="70" t="s">
        <v>504</v>
      </c>
    </row>
    <row r="29" spans="1:4" ht="45" x14ac:dyDescent="0.25">
      <c r="A29" s="69">
        <f t="shared" si="0"/>
        <v>28</v>
      </c>
      <c r="B29" s="70" t="s">
        <v>231</v>
      </c>
      <c r="C29" s="70" t="s">
        <v>382</v>
      </c>
      <c r="D29" s="70" t="s">
        <v>504</v>
      </c>
    </row>
  </sheetData>
  <autoFilter ref="B1:E59" xr:uid="{0EEB61FE-E081-45CA-9163-E744FE8BAB73}">
    <sortState xmlns:xlrd2="http://schemas.microsoft.com/office/spreadsheetml/2017/richdata2" ref="B2:E30">
      <sortCondition descending="1" ref="D1:D59"/>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889B5-E00A-436F-A53A-38A1DD4209DA}">
  <sheetPr>
    <tabColor theme="8" tint="0.59999389629810485"/>
    <pageSetUpPr fitToPage="1"/>
  </sheetPr>
  <dimension ref="A1:I7"/>
  <sheetViews>
    <sheetView view="pageBreakPreview" topLeftCell="A6" zoomScale="109" zoomScaleNormal="54" workbookViewId="0">
      <selection activeCell="E3" sqref="E3"/>
    </sheetView>
  </sheetViews>
  <sheetFormatPr baseColWidth="10" defaultColWidth="11.5703125" defaultRowHeight="15" x14ac:dyDescent="0.25"/>
  <cols>
    <col min="1" max="1" width="28" style="6" customWidth="1"/>
    <col min="2" max="2" width="10.85546875" style="6" customWidth="1"/>
    <col min="3" max="6" width="27.85546875" style="6" customWidth="1"/>
    <col min="7" max="7" width="36.7109375" style="6" customWidth="1"/>
    <col min="8" max="16384" width="11.5703125" style="6"/>
  </cols>
  <sheetData>
    <row r="1" spans="1:9" ht="18.75" x14ac:dyDescent="0.25">
      <c r="A1" s="158" t="s">
        <v>19</v>
      </c>
      <c r="B1" s="159"/>
      <c r="C1" s="160" t="s">
        <v>20</v>
      </c>
      <c r="D1" s="161"/>
      <c r="E1" s="161"/>
      <c r="F1" s="161"/>
      <c r="G1" s="162"/>
    </row>
    <row r="2" spans="1:9" ht="18.75" x14ac:dyDescent="0.25">
      <c r="A2" s="7" t="s">
        <v>6</v>
      </c>
      <c r="B2" s="7" t="s">
        <v>21</v>
      </c>
      <c r="C2" s="7">
        <v>1</v>
      </c>
      <c r="D2" s="7">
        <v>2</v>
      </c>
      <c r="E2" s="7">
        <v>3</v>
      </c>
      <c r="F2" s="7">
        <v>4</v>
      </c>
      <c r="G2" s="7">
        <v>5</v>
      </c>
    </row>
    <row r="3" spans="1:9" ht="75" x14ac:dyDescent="0.25">
      <c r="A3" s="8" t="s">
        <v>22</v>
      </c>
      <c r="B3" s="9">
        <v>0.2</v>
      </c>
      <c r="C3" s="10" t="s">
        <v>23</v>
      </c>
      <c r="D3" s="10" t="s">
        <v>24</v>
      </c>
      <c r="E3" s="10" t="s">
        <v>25</v>
      </c>
      <c r="F3" s="10" t="s">
        <v>26</v>
      </c>
      <c r="G3" s="10" t="s">
        <v>27</v>
      </c>
    </row>
    <row r="4" spans="1:9" ht="105" x14ac:dyDescent="0.25">
      <c r="A4" s="8" t="s">
        <v>28</v>
      </c>
      <c r="B4" s="9">
        <v>0.2</v>
      </c>
      <c r="C4" s="10" t="s">
        <v>29</v>
      </c>
      <c r="D4" s="10" t="s">
        <v>81</v>
      </c>
      <c r="E4" s="10" t="s">
        <v>82</v>
      </c>
      <c r="F4" s="10" t="s">
        <v>30</v>
      </c>
      <c r="G4" s="10" t="s">
        <v>31</v>
      </c>
      <c r="I4" s="11"/>
    </row>
    <row r="5" spans="1:9" ht="135" x14ac:dyDescent="0.25">
      <c r="A5" s="8" t="s">
        <v>32</v>
      </c>
      <c r="B5" s="9">
        <v>0.2</v>
      </c>
      <c r="C5" s="10" t="s">
        <v>33</v>
      </c>
      <c r="D5" s="10" t="s">
        <v>34</v>
      </c>
      <c r="E5" s="10" t="s">
        <v>35</v>
      </c>
      <c r="F5" s="10" t="s">
        <v>36</v>
      </c>
      <c r="G5" s="10" t="s">
        <v>37</v>
      </c>
    </row>
    <row r="6" spans="1:9" ht="90" x14ac:dyDescent="0.25">
      <c r="A6" s="8" t="s">
        <v>38</v>
      </c>
      <c r="B6" s="9">
        <v>0.2</v>
      </c>
      <c r="C6" s="10" t="s">
        <v>39</v>
      </c>
      <c r="D6" s="10" t="s">
        <v>40</v>
      </c>
      <c r="E6" s="10" t="s">
        <v>41</v>
      </c>
      <c r="F6" s="10" t="s">
        <v>42</v>
      </c>
      <c r="G6" s="10" t="s">
        <v>43</v>
      </c>
    </row>
    <row r="7" spans="1:9" ht="120" x14ac:dyDescent="0.25">
      <c r="A7" s="8" t="s">
        <v>44</v>
      </c>
      <c r="B7" s="9">
        <v>0.2</v>
      </c>
      <c r="C7" s="10" t="s">
        <v>45</v>
      </c>
      <c r="D7" s="10" t="s">
        <v>46</v>
      </c>
      <c r="E7" s="10" t="s">
        <v>47</v>
      </c>
      <c r="F7" s="10" t="s">
        <v>48</v>
      </c>
      <c r="G7" s="10" t="s">
        <v>49</v>
      </c>
    </row>
  </sheetData>
  <mergeCells count="2">
    <mergeCell ref="A1:B1"/>
    <mergeCell ref="C1:G1"/>
  </mergeCells>
  <pageMargins left="0.25" right="0.25" top="0.75" bottom="0.75" header="0.3" footer="0.3"/>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1._Instructivo</vt:lpstr>
      <vt:lpstr>2 Guia Politica </vt:lpstr>
      <vt:lpstr>3._Matriz_Líneas_Defensa  F</vt:lpstr>
      <vt:lpstr>Hoja3</vt:lpstr>
      <vt:lpstr>4._Escala_Calificación</vt:lpstr>
      <vt:lpstr>'3._Matriz_Líneas_Defensa  F'!Títulos_a_imprimir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Yeison Martínez Casas</dc:creator>
  <cp:keywords/>
  <dc:description/>
  <cp:lastModifiedBy>Yeison Martínez Casas</cp:lastModifiedBy>
  <cp:revision/>
  <cp:lastPrinted>2025-02-11T15:25:29Z</cp:lastPrinted>
  <dcterms:created xsi:type="dcterms:W3CDTF">2023-11-23T15:33:19Z</dcterms:created>
  <dcterms:modified xsi:type="dcterms:W3CDTF">2025-10-23T16:30:39Z</dcterms:modified>
  <cp:category/>
  <cp:contentStatus/>
</cp:coreProperties>
</file>