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1. SHARE POINT\ARCHIVOS 2024\4. Enfoque hacia la prevención\Seguimiento planes de mejora\3. Internos\III trimestre\3. Reporte OCI\"/>
    </mc:Choice>
  </mc:AlternateContent>
  <bookViews>
    <workbookView xWindow="0" yWindow="0" windowWidth="10350" windowHeight="7050" tabRatio="437" firstSheet="13" activeTab="3"/>
  </bookViews>
  <sheets>
    <sheet name="Instructivo" sheetId="26" r:id="rId1"/>
    <sheet name="Secretaría G." sheetId="10" r:id="rId2"/>
    <sheet name="Hoja1" sheetId="28" state="hidden" r:id="rId3"/>
    <sheet name="Subgerencia C." sheetId="29" r:id="rId4"/>
    <sheet name="Atención al C." sheetId="39" r:id="rId5"/>
    <sheet name="Recursos F." sheetId="30" r:id="rId6"/>
    <sheet name="Talento H." sheetId="31" r:id="rId7"/>
    <sheet name="Talento H.-SST" sheetId="32" r:id="rId8"/>
    <sheet name="Oficina TIC" sheetId="33" r:id="rId9"/>
    <sheet name="Oficial C." sheetId="35" r:id="rId10"/>
    <sheet name="U. Financiera" sheetId="34" r:id="rId11"/>
    <sheet name="U. Apuestas" sheetId="36" r:id="rId12"/>
    <sheet name="Dirección O." sheetId="40" r:id="rId13"/>
    <sheet name="O. Jurídica" sheetId="41" r:id="rId14"/>
    <sheet name="OCDI" sheetId="37" r:id="rId15"/>
    <sheet name="O.A. Planeación" sheetId="38" r:id="rId16"/>
    <sheet name="OCI" sheetId="42" r:id="rId17"/>
    <sheet name="Resultados seguimiento" sheetId="27" r:id="rId18"/>
    <sheet name="Comunicaciones" sheetId="23" state="hidden" r:id="rId19"/>
    <sheet name="O. CI Disciplinario" sheetId="20" state="hidden" r:id="rId20"/>
    <sheet name="Control Interno" sheetId="22" state="hidden" r:id="rId21"/>
  </sheets>
  <definedNames>
    <definedName name="_xlnm._FilterDatabase" localSheetId="4" hidden="1">'Atención al C.'!#REF!</definedName>
    <definedName name="_xlnm._FilterDatabase" localSheetId="18" hidden="1">Comunicaciones!$A$3:$BG$6</definedName>
    <definedName name="_xlnm._FilterDatabase" localSheetId="20" hidden="1">'Control Interno'!$A$3:$BH$6</definedName>
    <definedName name="_xlnm._FilterDatabase" localSheetId="12" hidden="1">'Dirección O.'!#REF!</definedName>
    <definedName name="_xlnm._FilterDatabase" localSheetId="19" hidden="1">'O. CI Disciplinario'!$A$3:$BH$98</definedName>
    <definedName name="_xlnm._FilterDatabase" localSheetId="13" hidden="1">'O. Jurídica'!#REF!</definedName>
    <definedName name="_xlnm._FilterDatabase" localSheetId="15" hidden="1">'O.A. Planeación'!#REF!</definedName>
    <definedName name="_xlnm._FilterDatabase" localSheetId="14" hidden="1">OCDI!#REF!</definedName>
    <definedName name="_xlnm._FilterDatabase" localSheetId="16" hidden="1">OCI!#REF!</definedName>
    <definedName name="_xlnm._FilterDatabase" localSheetId="9" hidden="1">'Oficial C.'!#REF!</definedName>
    <definedName name="_xlnm._FilterDatabase" localSheetId="8" hidden="1">'Oficina TIC'!#REF!</definedName>
    <definedName name="_xlnm._FilterDatabase" localSheetId="5" hidden="1">'Recursos F.'!$B$3:$AG$28</definedName>
    <definedName name="_xlnm._FilterDatabase" localSheetId="1" hidden="1">'Secretaría G.'!#REF!</definedName>
    <definedName name="_xlnm._FilterDatabase" localSheetId="3" hidden="1">'Subgerencia C.'!#REF!</definedName>
    <definedName name="_xlnm._FilterDatabase" localSheetId="6" hidden="1">'Talento H.'!$B$3:$AH$43</definedName>
    <definedName name="_xlnm._FilterDatabase" localSheetId="7" hidden="1">'Talento H.-SST'!#REF!</definedName>
    <definedName name="_xlnm._FilterDatabase" localSheetId="11" hidden="1">'U. Apuestas'!#REF!</definedName>
    <definedName name="_xlnm._FilterDatabase" localSheetId="10" hidden="1">'U. Financiera'!#REF!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6" i="27" l="1"/>
  <c r="I56" i="27"/>
  <c r="L55" i="27"/>
  <c r="K55" i="27"/>
  <c r="K56" i="27" s="1"/>
  <c r="J55" i="27"/>
  <c r="J56" i="27" s="1"/>
  <c r="I55" i="27"/>
  <c r="H55" i="27"/>
  <c r="H56" i="27" s="1"/>
  <c r="G55" i="27"/>
  <c r="G56" i="27" s="1"/>
  <c r="F55" i="27"/>
  <c r="E55" i="27"/>
  <c r="E56" i="27" s="1"/>
  <c r="D55" i="27"/>
  <c r="Y16" i="32"/>
  <c r="AB18" i="30" l="1"/>
  <c r="AC18" i="30" s="1"/>
  <c r="AB17" i="30"/>
  <c r="AC17" i="30" s="1"/>
  <c r="AB15" i="30"/>
  <c r="AC15" i="30" s="1"/>
  <c r="AB8" i="30"/>
  <c r="AC8" i="30" s="1"/>
  <c r="AB35" i="31"/>
  <c r="AC35" i="31" s="1"/>
  <c r="AB27" i="31"/>
  <c r="AC27" i="31" s="1"/>
  <c r="AB26" i="31"/>
  <c r="AC26" i="31" s="1"/>
  <c r="AB36" i="31"/>
  <c r="AC36" i="31" s="1"/>
  <c r="AB22" i="31"/>
  <c r="AC22" i="31" s="1"/>
  <c r="AB15" i="31"/>
  <c r="AC15" i="31" s="1"/>
  <c r="AB14" i="31"/>
  <c r="AC14" i="31" s="1"/>
  <c r="AB13" i="31"/>
  <c r="AC13" i="31" s="1"/>
  <c r="AB12" i="31"/>
  <c r="AC12" i="31" s="1"/>
  <c r="AB11" i="31"/>
  <c r="AC11" i="31" s="1"/>
  <c r="AB10" i="31"/>
  <c r="AC10" i="31" s="1"/>
  <c r="AB9" i="31"/>
  <c r="AC9" i="31" s="1"/>
  <c r="AB8" i="31"/>
  <c r="AC8" i="31" s="1"/>
  <c r="AB7" i="31"/>
  <c r="AC7" i="31" s="1"/>
  <c r="AB6" i="31"/>
  <c r="AC6" i="31" s="1"/>
  <c r="AB5" i="31"/>
  <c r="AC5" i="31" s="1"/>
  <c r="AB5" i="36"/>
  <c r="AC5" i="36" s="1"/>
  <c r="Y17" i="31" l="1"/>
  <c r="T11" i="32"/>
  <c r="U11" i="32"/>
  <c r="V11" i="32"/>
  <c r="T15" i="31"/>
  <c r="U15" i="31" s="1"/>
  <c r="T16" i="31"/>
  <c r="U16" i="31" s="1"/>
  <c r="T14" i="31"/>
  <c r="U14" i="31" s="1"/>
  <c r="T13" i="31"/>
  <c r="U13" i="31" s="1"/>
  <c r="T11" i="31"/>
  <c r="U11" i="31" s="1"/>
  <c r="T10" i="31"/>
  <c r="U10" i="31" s="1"/>
  <c r="T9" i="31"/>
  <c r="U9" i="31" s="1"/>
  <c r="T8" i="31"/>
  <c r="U8" i="31" s="1"/>
  <c r="T8" i="30"/>
  <c r="AB10" i="34"/>
  <c r="AC10" i="34"/>
  <c r="AB9" i="34"/>
  <c r="AC9" i="34" s="1"/>
  <c r="T7" i="10"/>
  <c r="U7" i="10" s="1"/>
  <c r="V7" i="10" s="1"/>
  <c r="T6" i="10"/>
  <c r="U6" i="10" s="1"/>
  <c r="V6" i="10" s="1"/>
  <c r="T5" i="10"/>
  <c r="U5" i="10" s="1"/>
  <c r="V5" i="10" s="1"/>
  <c r="T17" i="30"/>
  <c r="T18" i="30"/>
  <c r="T4" i="35"/>
  <c r="U4" i="35" s="1"/>
  <c r="AB6" i="37"/>
  <c r="AC6" i="37" s="1"/>
  <c r="T5" i="33"/>
  <c r="U5" i="33" s="1"/>
  <c r="V5" i="33" s="1"/>
  <c r="AC5" i="37"/>
  <c r="AB5" i="37"/>
  <c r="AB5" i="29"/>
  <c r="S5" i="41"/>
  <c r="S4" i="41"/>
  <c r="AA7" i="38"/>
  <c r="AB7" i="38" s="1"/>
  <c r="AA8" i="38"/>
  <c r="AB8" i="38" s="1"/>
  <c r="Y4" i="10"/>
  <c r="AB4" i="42"/>
  <c r="AC4" i="42" s="1"/>
  <c r="AA4" i="38"/>
  <c r="AB4" i="38" s="1"/>
  <c r="AB4" i="37"/>
  <c r="AC4" i="37" s="1"/>
  <c r="AA4" i="40"/>
  <c r="AB4" i="40" s="1"/>
  <c r="AB4" i="36"/>
  <c r="AC4" i="36" s="1"/>
  <c r="AB4" i="35"/>
  <c r="AC4" i="35" s="1"/>
  <c r="AB4" i="31"/>
  <c r="AC4" i="31" s="1"/>
  <c r="AB4" i="30"/>
  <c r="AC4" i="30" s="1"/>
  <c r="AB4" i="29"/>
  <c r="Y4" i="35" l="1"/>
  <c r="V4" i="35"/>
  <c r="AB4" i="10"/>
  <c r="AC4" i="10" s="1"/>
  <c r="T7" i="30"/>
  <c r="U7" i="30" s="1"/>
  <c r="T6" i="30"/>
  <c r="U6" i="30" s="1"/>
  <c r="T28" i="30"/>
  <c r="U28" i="30" s="1"/>
  <c r="T27" i="30"/>
  <c r="U27" i="30" s="1"/>
  <c r="T26" i="30"/>
  <c r="U26" i="30" s="1"/>
  <c r="T4" i="42"/>
  <c r="U4" i="42" s="1"/>
  <c r="S8" i="38"/>
  <c r="T8" i="38" s="1"/>
  <c r="S7" i="38"/>
  <c r="T7" i="38" s="1"/>
  <c r="S4" i="38"/>
  <c r="T4" i="38" s="1"/>
  <c r="S6" i="38"/>
  <c r="T6" i="38" s="1"/>
  <c r="S5" i="38"/>
  <c r="T5" i="38" s="1"/>
  <c r="T6" i="37"/>
  <c r="U6" i="37" s="1"/>
  <c r="T5" i="37"/>
  <c r="U5" i="37" s="1"/>
  <c r="T4" i="37"/>
  <c r="U4" i="37" s="1"/>
  <c r="T7" i="37"/>
  <c r="U7" i="37" s="1"/>
  <c r="T5" i="41"/>
  <c r="X5" i="41" s="1"/>
  <c r="T4" i="41"/>
  <c r="X4" i="41" s="1"/>
  <c r="S4" i="40"/>
  <c r="T4" i="40" s="1"/>
  <c r="T5" i="36"/>
  <c r="U5" i="36" s="1"/>
  <c r="T4" i="36"/>
  <c r="U4" i="36" s="1"/>
  <c r="T10" i="34"/>
  <c r="U10" i="34" s="1"/>
  <c r="T9" i="34"/>
  <c r="U9" i="34" s="1"/>
  <c r="V9" i="34" s="1"/>
  <c r="T15" i="34"/>
  <c r="U15" i="34" s="1"/>
  <c r="T14" i="34"/>
  <c r="U14" i="34" s="1"/>
  <c r="T13" i="34"/>
  <c r="U13" i="34" s="1"/>
  <c r="T12" i="34"/>
  <c r="U12" i="34" s="1"/>
  <c r="T11" i="34"/>
  <c r="U11" i="34" s="1"/>
  <c r="T8" i="34"/>
  <c r="U8" i="34" s="1"/>
  <c r="T7" i="34"/>
  <c r="U7" i="34" s="1"/>
  <c r="T6" i="34"/>
  <c r="U6" i="34" s="1"/>
  <c r="T5" i="34"/>
  <c r="U5" i="34" s="1"/>
  <c r="T4" i="34"/>
  <c r="U4" i="34" s="1"/>
  <c r="T17" i="33"/>
  <c r="U17" i="33" s="1"/>
  <c r="Y17" i="33" s="1"/>
  <c r="V16" i="33"/>
  <c r="T16" i="33"/>
  <c r="U16" i="33" s="1"/>
  <c r="Y16" i="33" s="1"/>
  <c r="V15" i="33"/>
  <c r="T15" i="33"/>
  <c r="U15" i="33" s="1"/>
  <c r="Y15" i="33" s="1"/>
  <c r="V14" i="33"/>
  <c r="T14" i="33"/>
  <c r="U14" i="33" s="1"/>
  <c r="Y14" i="33" s="1"/>
  <c r="T13" i="33"/>
  <c r="U13" i="33" s="1"/>
  <c r="T12" i="33"/>
  <c r="U12" i="33" s="1"/>
  <c r="T11" i="33"/>
  <c r="U11" i="33" s="1"/>
  <c r="T10" i="33"/>
  <c r="U10" i="33" s="1"/>
  <c r="T9" i="33"/>
  <c r="U9" i="33" s="1"/>
  <c r="T8" i="33"/>
  <c r="U8" i="33" s="1"/>
  <c r="T7" i="33"/>
  <c r="U7" i="33" s="1"/>
  <c r="T6" i="33"/>
  <c r="U6" i="33" s="1"/>
  <c r="T4" i="33"/>
  <c r="U4" i="33" s="1"/>
  <c r="T16" i="32"/>
  <c r="U16" i="32" s="1"/>
  <c r="T15" i="32"/>
  <c r="U15" i="32" s="1"/>
  <c r="T14" i="32"/>
  <c r="U14" i="32" s="1"/>
  <c r="T13" i="32"/>
  <c r="U13" i="32" s="1"/>
  <c r="T12" i="32"/>
  <c r="U12" i="32" s="1"/>
  <c r="U10" i="32"/>
  <c r="T9" i="32"/>
  <c r="U9" i="32" s="1"/>
  <c r="T8" i="32"/>
  <c r="U8" i="32" s="1"/>
  <c r="T7" i="32"/>
  <c r="U7" i="32" s="1"/>
  <c r="T6" i="32"/>
  <c r="U6" i="32" s="1"/>
  <c r="T5" i="32"/>
  <c r="U5" i="32" s="1"/>
  <c r="T4" i="32"/>
  <c r="U4" i="32" s="1"/>
  <c r="Y4" i="32" s="1"/>
  <c r="T43" i="31"/>
  <c r="U43" i="31" s="1"/>
  <c r="T42" i="31"/>
  <c r="U42" i="31" s="1"/>
  <c r="T41" i="31"/>
  <c r="U41" i="31" s="1"/>
  <c r="T40" i="31"/>
  <c r="U40" i="31" s="1"/>
  <c r="T39" i="31"/>
  <c r="U39" i="31" s="1"/>
  <c r="T38" i="31"/>
  <c r="U38" i="31" s="1"/>
  <c r="T37" i="31"/>
  <c r="U37" i="31" s="1"/>
  <c r="T35" i="31"/>
  <c r="U35" i="31" s="1"/>
  <c r="T34" i="31"/>
  <c r="U34" i="31" s="1"/>
  <c r="T33" i="31"/>
  <c r="U33" i="31" s="1"/>
  <c r="T32" i="31"/>
  <c r="U32" i="31" s="1"/>
  <c r="Y32" i="31" s="1"/>
  <c r="T31" i="31"/>
  <c r="U31" i="31" s="1"/>
  <c r="T30" i="31"/>
  <c r="U30" i="31" s="1"/>
  <c r="T29" i="31"/>
  <c r="U29" i="31" s="1"/>
  <c r="T28" i="31"/>
  <c r="U28" i="31" s="1"/>
  <c r="T26" i="31"/>
  <c r="U26" i="31" s="1"/>
  <c r="T25" i="31"/>
  <c r="U25" i="31" s="1"/>
  <c r="T24" i="31"/>
  <c r="U24" i="31" s="1"/>
  <c r="T23" i="31"/>
  <c r="U23" i="31" s="1"/>
  <c r="T21" i="31"/>
  <c r="U21" i="31" s="1"/>
  <c r="T20" i="31"/>
  <c r="U20" i="31" s="1"/>
  <c r="T19" i="31"/>
  <c r="U19" i="31" s="1"/>
  <c r="T18" i="31"/>
  <c r="U18" i="31" s="1"/>
  <c r="T17" i="31"/>
  <c r="T36" i="31"/>
  <c r="U36" i="31" s="1"/>
  <c r="T27" i="31"/>
  <c r="U27" i="31" s="1"/>
  <c r="T22" i="31"/>
  <c r="U22" i="31" s="1"/>
  <c r="T12" i="31"/>
  <c r="U12" i="31" s="1"/>
  <c r="T7" i="31"/>
  <c r="U7" i="31" s="1"/>
  <c r="T6" i="31"/>
  <c r="U6" i="31" s="1"/>
  <c r="T5" i="31"/>
  <c r="U5" i="31" s="1"/>
  <c r="T4" i="31"/>
  <c r="U4" i="31" s="1"/>
  <c r="Y4" i="31" s="1"/>
  <c r="U8" i="30"/>
  <c r="T25" i="30"/>
  <c r="U25" i="30" s="1"/>
  <c r="T24" i="30"/>
  <c r="U24" i="30" s="1"/>
  <c r="T23" i="30"/>
  <c r="U23" i="30" s="1"/>
  <c r="T22" i="30"/>
  <c r="U22" i="30" s="1"/>
  <c r="T21" i="30"/>
  <c r="U21" i="30" s="1"/>
  <c r="T20" i="30"/>
  <c r="U20" i="30" s="1"/>
  <c r="T19" i="30"/>
  <c r="U19" i="30" s="1"/>
  <c r="T16" i="30"/>
  <c r="U16" i="30" s="1"/>
  <c r="T14" i="30"/>
  <c r="U14" i="30" s="1"/>
  <c r="T13" i="30"/>
  <c r="U13" i="30" s="1"/>
  <c r="T12" i="30"/>
  <c r="U12" i="30" s="1"/>
  <c r="T11" i="30"/>
  <c r="U11" i="30" s="1"/>
  <c r="T10" i="30"/>
  <c r="U10" i="30" s="1"/>
  <c r="V9" i="30"/>
  <c r="T9" i="30"/>
  <c r="U9" i="30" s="1"/>
  <c r="Y9" i="30" s="1"/>
  <c r="T5" i="30"/>
  <c r="U5" i="30" s="1"/>
  <c r="T4" i="30"/>
  <c r="U4" i="30" s="1"/>
  <c r="Y4" i="30" s="1"/>
  <c r="U18" i="30"/>
  <c r="U17" i="30"/>
  <c r="T15" i="30"/>
  <c r="U15" i="30" s="1"/>
  <c r="T5" i="39"/>
  <c r="U5" i="39" s="1"/>
  <c r="T4" i="39"/>
  <c r="U4" i="39" s="1"/>
  <c r="T5" i="29"/>
  <c r="U5" i="29" s="1"/>
  <c r="T4" i="29"/>
  <c r="U4" i="29" s="1"/>
  <c r="Y4" i="29" s="1"/>
  <c r="Y7" i="10"/>
  <c r="Y6" i="10"/>
  <c r="Y5" i="10"/>
  <c r="Y17" i="30" l="1"/>
  <c r="V17" i="30"/>
  <c r="V18" i="30"/>
  <c r="Y18" i="30"/>
  <c r="V17" i="33"/>
  <c r="Y40" i="31"/>
  <c r="V40" i="31"/>
  <c r="Y5" i="30"/>
  <c r="V5" i="30"/>
  <c r="Y25" i="30"/>
  <c r="V25" i="30"/>
  <c r="Y19" i="30"/>
  <c r="V19" i="30"/>
  <c r="Y20" i="30"/>
  <c r="V20" i="30"/>
  <c r="Y21" i="30"/>
  <c r="V21" i="30"/>
  <c r="Y22" i="30"/>
  <c r="V22" i="30"/>
  <c r="Y23" i="30"/>
  <c r="V23" i="30"/>
  <c r="Y24" i="30"/>
  <c r="V24" i="30"/>
  <c r="Y8" i="30"/>
  <c r="V8" i="30"/>
  <c r="Y41" i="31"/>
  <c r="V41" i="31"/>
  <c r="Y42" i="31"/>
  <c r="V42" i="31"/>
  <c r="Y43" i="31"/>
  <c r="V43" i="31"/>
  <c r="Y6" i="34"/>
  <c r="V6" i="34"/>
  <c r="Y7" i="34"/>
  <c r="V7" i="34"/>
  <c r="Y8" i="34"/>
  <c r="V8" i="34"/>
  <c r="Y11" i="34"/>
  <c r="V11" i="34"/>
  <c r="Y12" i="34"/>
  <c r="V12" i="34"/>
  <c r="Y13" i="34"/>
  <c r="V13" i="34"/>
  <c r="Y14" i="34"/>
  <c r="V14" i="34"/>
  <c r="Y15" i="34"/>
  <c r="V15" i="34"/>
  <c r="Y4" i="33"/>
  <c r="V4" i="33"/>
  <c r="Y5" i="39"/>
  <c r="V5" i="39"/>
  <c r="Y4" i="39"/>
  <c r="V4" i="39"/>
  <c r="Y14" i="30"/>
  <c r="V14" i="30"/>
  <c r="Y13" i="30"/>
  <c r="V13" i="30"/>
  <c r="Y12" i="30"/>
  <c r="V12" i="30"/>
  <c r="Y11" i="30"/>
  <c r="V11" i="30"/>
  <c r="Y10" i="30"/>
  <c r="V10" i="30"/>
  <c r="Y16" i="30"/>
  <c r="V16" i="30"/>
  <c r="Y15" i="30"/>
  <c r="V15" i="30"/>
  <c r="Y28" i="30"/>
  <c r="V28" i="30"/>
  <c r="Y27" i="30"/>
  <c r="V27" i="30"/>
  <c r="Y26" i="30"/>
  <c r="V26" i="30"/>
  <c r="Y5" i="32"/>
  <c r="V5" i="32"/>
  <c r="Y6" i="32"/>
  <c r="V6" i="32"/>
  <c r="Y7" i="32"/>
  <c r="V7" i="32"/>
  <c r="Y8" i="32"/>
  <c r="V8" i="32"/>
  <c r="Y9" i="32"/>
  <c r="V9" i="32"/>
  <c r="Y10" i="32"/>
  <c r="V10" i="32"/>
  <c r="Y11" i="32"/>
  <c r="Y12" i="32"/>
  <c r="V12" i="32"/>
  <c r="Y13" i="32"/>
  <c r="V13" i="32"/>
  <c r="Y14" i="32"/>
  <c r="V14" i="32"/>
  <c r="Y15" i="32"/>
  <c r="V15" i="32"/>
  <c r="Y39" i="31"/>
  <c r="V39" i="31"/>
  <c r="Y38" i="31"/>
  <c r="V38" i="31"/>
  <c r="Y37" i="31"/>
  <c r="V37" i="31"/>
  <c r="Y35" i="31"/>
  <c r="V35" i="31"/>
  <c r="Y34" i="31"/>
  <c r="V34" i="31"/>
  <c r="Y33" i="31"/>
  <c r="V33" i="31"/>
  <c r="V32" i="31"/>
  <c r="Y31" i="31"/>
  <c r="V31" i="31"/>
  <c r="Y30" i="31"/>
  <c r="V30" i="31"/>
  <c r="Y29" i="31"/>
  <c r="V29" i="31"/>
  <c r="Y28" i="31"/>
  <c r="V28" i="31"/>
  <c r="Y26" i="31"/>
  <c r="V26" i="31"/>
  <c r="Y25" i="31"/>
  <c r="V25" i="31"/>
  <c r="Y24" i="31"/>
  <c r="V24" i="31"/>
  <c r="Y23" i="31"/>
  <c r="V23" i="31"/>
  <c r="Y22" i="31"/>
  <c r="V22" i="31"/>
  <c r="Y21" i="31"/>
  <c r="V21" i="31"/>
  <c r="Y20" i="31"/>
  <c r="V20" i="31"/>
  <c r="Y19" i="31"/>
  <c r="V19" i="31"/>
  <c r="Y18" i="31"/>
  <c r="V18" i="31"/>
  <c r="V17" i="31"/>
  <c r="Y16" i="31"/>
  <c r="V16" i="31"/>
  <c r="Y5" i="31"/>
  <c r="V5" i="31"/>
  <c r="Y6" i="31"/>
  <c r="V6" i="31"/>
  <c r="Y7" i="31"/>
  <c r="V7" i="31"/>
  <c r="Y8" i="31"/>
  <c r="V8" i="31"/>
  <c r="Y9" i="31"/>
  <c r="V9" i="31"/>
  <c r="Y10" i="31"/>
  <c r="V10" i="31"/>
  <c r="Y11" i="31"/>
  <c r="V11" i="31"/>
  <c r="Y12" i="31"/>
  <c r="V12" i="31"/>
  <c r="Y13" i="31"/>
  <c r="V13" i="31"/>
  <c r="Y14" i="31"/>
  <c r="V14" i="31"/>
  <c r="Y15" i="31"/>
  <c r="V15" i="31"/>
  <c r="Y27" i="31"/>
  <c r="V27" i="31"/>
  <c r="Y36" i="31"/>
  <c r="V36" i="31"/>
  <c r="V16" i="32"/>
  <c r="Y10" i="34"/>
  <c r="V10" i="34"/>
  <c r="Y5" i="34"/>
  <c r="V5" i="34"/>
  <c r="Y4" i="34"/>
  <c r="V4" i="34"/>
  <c r="Y12" i="33"/>
  <c r="V12" i="33"/>
  <c r="Y11" i="33"/>
  <c r="V11" i="33"/>
  <c r="Y10" i="33"/>
  <c r="V10" i="33"/>
  <c r="Y9" i="33"/>
  <c r="V9" i="33"/>
  <c r="Y8" i="33"/>
  <c r="V8" i="33"/>
  <c r="Y7" i="33"/>
  <c r="V7" i="33"/>
  <c r="Y6" i="33"/>
  <c r="V6" i="33"/>
  <c r="Y13" i="33"/>
  <c r="V13" i="33"/>
  <c r="Y5" i="33"/>
  <c r="Y7" i="37"/>
  <c r="V7" i="37"/>
  <c r="Y6" i="37"/>
  <c r="V6" i="37"/>
  <c r="Y5" i="36"/>
  <c r="V5" i="36"/>
  <c r="Y4" i="36"/>
  <c r="V4" i="36"/>
  <c r="X8" i="38"/>
  <c r="U8" i="38"/>
  <c r="X7" i="38"/>
  <c r="U7" i="38"/>
  <c r="X6" i="38"/>
  <c r="U6" i="38"/>
  <c r="X5" i="38"/>
  <c r="U5" i="38"/>
  <c r="X4" i="38"/>
  <c r="U4" i="38"/>
  <c r="Y4" i="42"/>
  <c r="V4" i="42"/>
  <c r="Y5" i="29"/>
  <c r="V5" i="29"/>
  <c r="Y5" i="37"/>
  <c r="V5" i="37"/>
  <c r="Y4" i="37"/>
  <c r="V4" i="37"/>
  <c r="U5" i="41"/>
  <c r="U4" i="41"/>
  <c r="X4" i="40"/>
  <c r="U4" i="40"/>
  <c r="Y6" i="30"/>
  <c r="V6" i="30"/>
  <c r="V7" i="30"/>
  <c r="Y7" i="30"/>
  <c r="Y9" i="34"/>
  <c r="V4" i="32"/>
  <c r="V4" i="31"/>
  <c r="V4" i="30"/>
  <c r="V4" i="29"/>
  <c r="I10" i="34" l="1"/>
  <c r="AC4" i="29"/>
  <c r="T4" i="10"/>
  <c r="U4" i="10" s="1"/>
  <c r="D6" i="28"/>
  <c r="E6" i="28"/>
  <c r="D7" i="28"/>
  <c r="E7" i="28"/>
  <c r="E5" i="28"/>
  <c r="D5" i="28"/>
  <c r="AG6" i="22"/>
  <c r="AH6" i="22" s="1"/>
  <c r="BB5" i="22"/>
  <c r="AZ5" i="22"/>
  <c r="BA5" i="22" s="1"/>
  <c r="BE5" i="22" s="1"/>
  <c r="AR5" i="22"/>
  <c r="AP5" i="22"/>
  <c r="AQ5" i="22" s="1"/>
  <c r="AU5" i="22" s="1"/>
  <c r="AG5" i="22"/>
  <c r="AH5" i="22"/>
  <c r="AL5" i="22" s="1"/>
  <c r="BG5" i="22" s="1"/>
  <c r="AG6" i="20"/>
  <c r="AH6" i="20"/>
  <c r="BB5" i="20"/>
  <c r="AZ5" i="20"/>
  <c r="BA5" i="20" s="1"/>
  <c r="BE5" i="20" s="1"/>
  <c r="AR5" i="20"/>
  <c r="AP5" i="20"/>
  <c r="AQ5" i="20" s="1"/>
  <c r="AU5" i="20" s="1"/>
  <c r="AG5" i="20"/>
  <c r="AH5" i="20"/>
  <c r="AI5" i="20" s="1"/>
  <c r="AL6" i="20"/>
  <c r="BG6" i="20" s="1"/>
  <c r="AI6" i="20"/>
  <c r="AI5" i="22"/>
  <c r="V4" i="10" l="1"/>
  <c r="AI6" i="22"/>
  <c r="AL6" i="22"/>
  <c r="BG6" i="22" s="1"/>
  <c r="AL5" i="20"/>
  <c r="BG5" i="20" s="1"/>
</calcChain>
</file>

<file path=xl/comments1.xml><?xml version="1.0" encoding="utf-8"?>
<comments xmlns="http://schemas.openxmlformats.org/spreadsheetml/2006/main">
  <authors>
    <author>Manuela Hernandez</author>
  </authors>
  <commentList>
    <comment ref="P8" authorId="0" shapeId="0">
      <text>
        <r>
          <rPr>
            <b/>
            <sz val="9"/>
            <color indexed="81"/>
            <rFont val="Tahoma"/>
            <family val="2"/>
          </rPr>
          <t>Manuela Hernandez:</t>
        </r>
        <r>
          <rPr>
            <sz val="9"/>
            <color indexed="81"/>
            <rFont val="Tahoma"/>
            <family val="2"/>
          </rPr>
          <t xml:space="preserve">
Se aprobó segunda prórroga mediante memorando n°3-2024-990 del 05/06/2024.
Se aprobó prórroga mediante memorando n°3-2024-163 del 24/01/2024. </t>
        </r>
      </text>
    </comment>
    <comment ref="P12" authorId="0" shapeId="0">
      <text>
        <r>
          <rPr>
            <sz val="9"/>
            <color indexed="81"/>
            <rFont val="Tahoma"/>
            <family val="2"/>
          </rPr>
          <t>Se aprobó prórroga mediante memorando n°3-2024-1541 del 04/09/2024</t>
        </r>
      </text>
    </comment>
    <comment ref="P17" authorId="0" shapeId="0">
      <text>
        <r>
          <rPr>
            <sz val="9"/>
            <color indexed="81"/>
            <rFont val="Tahoma"/>
            <family val="2"/>
          </rPr>
          <t>Se aprobó prórroga mediante memorando n°3-2024-1541 del 04/09/2024</t>
        </r>
      </text>
    </comment>
    <comment ref="P18" authorId="0" shapeId="0">
      <text>
        <r>
          <rPr>
            <sz val="9"/>
            <color indexed="81"/>
            <rFont val="Tahoma"/>
            <family val="2"/>
          </rPr>
          <t>Se aprobó prórroga mediante memorando n°3-2024-1541 del 04/09/2024</t>
        </r>
      </text>
    </comment>
  </commentList>
</comments>
</file>

<file path=xl/comments2.xml><?xml version="1.0" encoding="utf-8"?>
<comments xmlns="http://schemas.openxmlformats.org/spreadsheetml/2006/main">
  <authors>
    <author>Manuela Hernandez</author>
  </authors>
  <commentList>
    <comment ref="P13" authorId="0" shapeId="0">
      <text>
        <r>
          <rPr>
            <b/>
            <sz val="9"/>
            <color indexed="81"/>
            <rFont val="Tahoma"/>
            <family val="2"/>
          </rPr>
          <t>Manuela Hernandez:</t>
        </r>
        <r>
          <rPr>
            <sz val="9"/>
            <color indexed="81"/>
            <rFont val="Tahoma"/>
            <family val="2"/>
          </rPr>
          <t xml:space="preserve">
Se aprobó prórroga mediante memorando n°3-2024-553 del 13/03/2024.</t>
        </r>
      </text>
    </comment>
    <comment ref="P14" authorId="0" shapeId="0">
      <text>
        <r>
          <rPr>
            <b/>
            <sz val="9"/>
            <color indexed="81"/>
            <rFont val="Tahoma"/>
            <family val="2"/>
          </rPr>
          <t>Manuela Hernandez:</t>
        </r>
        <r>
          <rPr>
            <sz val="9"/>
            <color indexed="81"/>
            <rFont val="Tahoma"/>
            <family val="2"/>
          </rPr>
          <t xml:space="preserve">
Se aprobó prórroga mediante memorando n°3-2024-553 del 13/03/2024.</t>
        </r>
      </text>
    </comment>
    <comment ref="P15" authorId="0" shapeId="0">
      <text>
        <r>
          <rPr>
            <b/>
            <sz val="9"/>
            <color indexed="81"/>
            <rFont val="Tahoma"/>
            <family val="2"/>
          </rPr>
          <t>Manuela Hernandez:</t>
        </r>
        <r>
          <rPr>
            <sz val="9"/>
            <color indexed="81"/>
            <rFont val="Tahoma"/>
            <family val="2"/>
          </rPr>
          <t xml:space="preserve">
Se aprobó prórroga mediante memorando n°3-2024-553 del 13/03/2024.</t>
        </r>
      </text>
    </comment>
  </commentList>
</comments>
</file>

<file path=xl/comments3.xml><?xml version="1.0" encoding="utf-8"?>
<comments xmlns="http://schemas.openxmlformats.org/spreadsheetml/2006/main">
  <authors>
    <author>Manuela Hernandez</author>
  </authors>
  <commentList>
    <comment ref="P4" authorId="0" shapeId="0">
      <text>
        <r>
          <rPr>
            <b/>
            <sz val="9"/>
            <color indexed="81"/>
            <rFont val="Tahoma"/>
            <family val="2"/>
          </rPr>
          <t>Manuela Hernandez:</t>
        </r>
        <r>
          <rPr>
            <sz val="9"/>
            <color indexed="81"/>
            <rFont val="Tahoma"/>
            <family val="2"/>
          </rPr>
          <t xml:space="preserve">
Se aprobó prórroga mediante memorando n°3-2024-667 del 12/04/2024.</t>
        </r>
      </text>
    </comment>
  </commentList>
</comments>
</file>

<file path=xl/sharedStrings.xml><?xml version="1.0" encoding="utf-8"?>
<sst xmlns="http://schemas.openxmlformats.org/spreadsheetml/2006/main" count="2805" uniqueCount="888">
  <si>
    <t>SEGUIMIENTO PLANES DE MEJORAMIENTO LOTERÍA DE BOGOTÁ</t>
  </si>
  <si>
    <r>
      <t>CODIGO:</t>
    </r>
    <r>
      <rPr>
        <sz val="8"/>
        <color theme="1"/>
        <rFont val="Arial Narrow"/>
        <family val="2"/>
      </rPr>
      <t xml:space="preserve"> FRO102-561-2</t>
    </r>
  </si>
  <si>
    <r>
      <t xml:space="preserve">FECHA: </t>
    </r>
    <r>
      <rPr>
        <sz val="8"/>
        <color theme="1"/>
        <rFont val="Arial Narrow"/>
        <family val="2"/>
      </rPr>
      <t>19/06/2024</t>
    </r>
  </si>
  <si>
    <t xml:space="preserve">Orientaciones Generales: </t>
  </si>
  <si>
    <t xml:space="preserve">El archivo contiene las siguiente hojas: </t>
  </si>
  <si>
    <t xml:space="preserve">Hoja "Seguimiento", la cual contiene la siguiente estructura: </t>
  </si>
  <si>
    <t>SECCIÓN 1. FUENTE DE INFORMACIÓN</t>
  </si>
  <si>
    <t>ITEM</t>
  </si>
  <si>
    <t>DESCRIPCIÓN</t>
  </si>
  <si>
    <t>Fuente de hallazgo</t>
  </si>
  <si>
    <t>Indica si es Auditoría Interna, Auditoría Externa, Revisión por la Dirección, Tratamiento del Producto y/o Servicio No Conforme,  Medición de Indicadores, Mapa de Riesgos, Autoevaluación del Proceso, Sistema de Gestión, Quejas y Reclamos, Normograma, OTRO: describa</t>
  </si>
  <si>
    <t>Detalle de la fuente</t>
  </si>
  <si>
    <t>Nombre completo del informe origen del hallazgo</t>
  </si>
  <si>
    <t>Proceso afectado</t>
  </si>
  <si>
    <t>Nombre del proceso auditado</t>
  </si>
  <si>
    <t>Número único del Hallazgo</t>
  </si>
  <si>
    <t>Numero consecutivo único dado por la Oficina de Control Interno</t>
  </si>
  <si>
    <t>Hallazgo y/o situación</t>
  </si>
  <si>
    <t>Descripción del hallazgo (/OPORTUNIDAD DE MEJORA/NO CONFORMIDAD/ OBSERVACIÓN) completo, contenido en el informe de auditoría.</t>
  </si>
  <si>
    <t>SECCIÓN 2. DETALLE PLAN DE MEJORAMIENTO</t>
  </si>
  <si>
    <t>Causa(s) del hallazgo u observación</t>
  </si>
  <si>
    <t>Indica la causa(s) raíz identificada por el proceso que dio origen al hallazgo, observación y/o debilidad de auditoría identificado, con el fin de establecer una actividad efectiva, que prevenga la reincidencia del hallazgo.</t>
  </si>
  <si>
    <t>Acción de mejora a implementar</t>
  </si>
  <si>
    <t xml:space="preserve">Indica el detalle todas las actividades que ejecutarán para eliminar la(s) causa(s) del hallazgo. </t>
  </si>
  <si>
    <t>Unidad de Medida</t>
  </si>
  <si>
    <t>Indica la acción o documento que presenta el cumplimiento de la acción determinada . (Ej.: informes, jornadas de capacitación, reuniones actas, etc.)</t>
  </si>
  <si>
    <t>Cantidad Unidad de Medida</t>
  </si>
  <si>
    <t>Indica la cantidad asociada a las actividades realizables y verificables de la acción que se espera alcanzar en el tiempo definido, teniendo en cuenta la realidad Institucional y recursos disponibles (Ej.: 5 informes, 10 jornadas de capacitación, 3 actas, etc.).</t>
  </si>
  <si>
    <t>Tipo de acción propuesta</t>
  </si>
  <si>
    <t>Indica la acción que subsana la causa que dio origen al hallazgo identificado, con el fin de solucionar las causas identificadas, para que no vuelvan a suceder.
(Acción de mejora, acción correctiva)</t>
  </si>
  <si>
    <t xml:space="preserve">Responsable de la acción a implementar </t>
  </si>
  <si>
    <t>Indica el responsable o líder del proceso o unidad auditada, a la cual le corresponde ejecutar la acción correctiva a implementar.</t>
  </si>
  <si>
    <t>% que se espera alcanzar de la meta</t>
  </si>
  <si>
    <t>Indica el porcentaje que el proceso o unidad auditada espera alcanzar con la acción de mejora formulada. (Por lo general es del 100%)</t>
  </si>
  <si>
    <t>Fecha de Inicio</t>
  </si>
  <si>
    <t>Indica la fecha en que comienza cada acción a implementar registrada. El formato debe ser (DD/MM/AAAA)</t>
  </si>
  <si>
    <t>Fecha de Terminación</t>
  </si>
  <si>
    <t xml:space="preserve">Indica la fecha en que finaliza cada acción implementada. El formato debe ser (DD/MM/AAAA). 
</t>
  </si>
  <si>
    <t>SECCIÓN 3. SEGUIMIENTO OCI</t>
  </si>
  <si>
    <t xml:space="preserve">Teniendo en cuenta que la periodicidad establecida por la OCI para realizar el seguimiento a los planes de mejoramiento es trimestral, el instrumento cuenta con 4 subsecciones para los 4 seguimientos trimestrales de cada vigencia. </t>
  </si>
  <si>
    <t>Fecha seguimiento</t>
  </si>
  <si>
    <t xml:space="preserve">Indica la fecha de corte en que se realiza el seguimiento. El formato debe ser (DD/MM/AAAA)
La OCI realiza seguimiento trimestral a los planes de mejoramiento de la entidad. </t>
  </si>
  <si>
    <t>Detalle del avance de la acción de mejora</t>
  </si>
  <si>
    <t xml:space="preserve">Indica la descripción de manera breve y cualitativa el avance de las actividades realizadas por el proceso a la fecha de corte de seguimiento, el cual debe estar directamente relacionado con la acción de mejora formulada.  </t>
  </si>
  <si>
    <t>Actividades realizadas  a la fecha</t>
  </si>
  <si>
    <t xml:space="preserve">Registra el avance de las actividades realizadas por el proceso a la fecha de corte de seguimiento en valor numérico, el cual va directamente relacionado con la cantidad de unidad de medida formulada. </t>
  </si>
  <si>
    <t>Alerta</t>
  </si>
  <si>
    <t>Identifica el 
EN TERMINO: La acción de mejora se encuentra 
ALERTA: La acción de mejora no presenta avances significativos durante el periodo de corte de seguimiento. 
OK: La acción de mejora alcanzo el 100% de la meta esperada</t>
  </si>
  <si>
    <t>Análisis - Seguimiento OCI</t>
  </si>
  <si>
    <t xml:space="preserve">Indica el detalle del análisis adelantado por el auditor que realizó el seguimiento, de conformidad con lo reportado por el proceso responsable; en este se indica el estado de la acción de mejora. </t>
  </si>
  <si>
    <t>Auditor que realizó el seguimiento</t>
  </si>
  <si>
    <t xml:space="preserve">Indica el nombre del auditor asignado que realizó el seguimiento al plan de mejoramiento. </t>
  </si>
  <si>
    <t>Estado de la acción</t>
  </si>
  <si>
    <r>
      <t xml:space="preserve">Indica el estado de la acción a la fecha de seguimiento. 
</t>
    </r>
    <r>
      <rPr>
        <b/>
        <sz val="11"/>
        <color theme="1"/>
        <rFont val="Arial Narrow"/>
        <family val="2"/>
      </rPr>
      <t>EN EJECUCIÓN:</t>
    </r>
    <r>
      <rPr>
        <sz val="11"/>
        <color theme="1"/>
        <rFont val="Arial Narrow"/>
        <family val="2"/>
      </rPr>
      <t xml:space="preserve"> Indica que la acción se está desarrollando en los plazos establecidos y se encuentra en términos.
</t>
    </r>
    <r>
      <rPr>
        <b/>
        <sz val="11"/>
        <color theme="1"/>
        <rFont val="Arial Narrow"/>
        <family val="2"/>
      </rPr>
      <t>ATENCIÓN:</t>
    </r>
    <r>
      <rPr>
        <sz val="11"/>
        <color theme="1"/>
        <rFont val="Arial Narrow"/>
        <family val="2"/>
      </rPr>
      <t xml:space="preserve"> Indica que la acción no presenta avances significativos y se encuentra próxima a su vencimiento. 
</t>
    </r>
    <r>
      <rPr>
        <b/>
        <sz val="11"/>
        <color theme="1"/>
        <rFont val="Arial Narrow"/>
        <family val="2"/>
      </rPr>
      <t>INCUMPLIDA:</t>
    </r>
    <r>
      <rPr>
        <sz val="11"/>
        <color theme="1"/>
        <rFont val="Arial Narrow"/>
        <family val="2"/>
      </rPr>
      <t xml:space="preserve"> Indica que la acción no se cumplió dentro de los plazos establecidos. 
</t>
    </r>
    <r>
      <rPr>
        <b/>
        <sz val="11"/>
        <color theme="1"/>
        <rFont val="Arial Narrow"/>
        <family val="2"/>
      </rPr>
      <t>CUMPLIDA</t>
    </r>
    <r>
      <rPr>
        <sz val="11"/>
        <color theme="1"/>
        <rFont val="Arial Narrow"/>
        <family val="2"/>
      </rPr>
      <t xml:space="preserve">: Indica que la acción se cumplió en un 100% en los plazos establecidos.
</t>
    </r>
  </si>
  <si>
    <t>SECCIÓN 4. JUSTIFICACIÓN DE LA EFECTIVIDAD DE LA ACCIÓN / HALLAZGO</t>
  </si>
  <si>
    <t>La verificación de la efectividad, solo aplica para los planes de mejoramiento de auditorías internas y planes derivados de las visitas del Archivo Distrital</t>
  </si>
  <si>
    <t xml:space="preserve">1. ¿El plan de Mejoramiento cumplió con la acción propuesta? </t>
  </si>
  <si>
    <t xml:space="preserve">Análisis adelantado por el auditor que realizó el seguimiento, de conformidad con lo reportado por el proceso responsable; en este se indica si se cumplió o no con la acción de mejora formulada. </t>
  </si>
  <si>
    <t>2. ¿Se ha materializado algún riesgo en relación con las acciones propuestas en el plan de mejora durante su ejecución?</t>
  </si>
  <si>
    <t xml:space="preserve">Análisis a partir de la información remitida por la Oficina Asesora de Planeación frente a las materializaciones de riesgos durante la ejecución de las acciones. </t>
  </si>
  <si>
    <t>3. Calificación de la acción</t>
  </si>
  <si>
    <r>
      <t xml:space="preserve">Indica la calificación de efectiva o infectiva, teniendo en cuenta las siguientes combinaciones:
Si las preguntas 1 y 2, se respondieron con "Si" y "No", la acción es </t>
    </r>
    <r>
      <rPr>
        <b/>
        <sz val="11"/>
        <rFont val="Arial Narrow"/>
        <family val="2"/>
      </rPr>
      <t>"EFECTIVA".</t>
    </r>
    <r>
      <rPr>
        <sz val="11"/>
        <rFont val="Arial Narrow"/>
        <family val="2"/>
      </rPr>
      <t xml:space="preserve">
Cualquier otra combinación, la acción es </t>
    </r>
    <r>
      <rPr>
        <b/>
        <sz val="11"/>
        <rFont val="Arial Narrow"/>
        <family val="2"/>
      </rPr>
      <t>"INEFECTIVA</t>
    </r>
    <r>
      <rPr>
        <sz val="11"/>
        <rFont val="Arial Narrow"/>
        <family val="2"/>
      </rPr>
      <t xml:space="preserve">".  
</t>
    </r>
    <r>
      <rPr>
        <b/>
        <sz val="11"/>
        <rFont val="Arial Narrow"/>
        <family val="2"/>
      </rPr>
      <t xml:space="preserve">Nota: </t>
    </r>
    <r>
      <rPr>
        <sz val="11"/>
        <rFont val="Arial Narrow"/>
        <family val="2"/>
      </rPr>
      <t xml:space="preserve">si la acción se califica "EFECTIVA" la acción se CIERRA; en caso contrario, NO SE CIERRA. </t>
    </r>
  </si>
  <si>
    <t>4. ¿Requiere reformulación de la acción?</t>
  </si>
  <si>
    <t xml:space="preserve">A partir de la calificación de la acción: 
Si la acción es efectiva, NO se debe reformular para mitigar la casusa que origino el hallazgo; en caso, contrario, el proceso responsable deberá realizar reformulación. </t>
  </si>
  <si>
    <t>5. Fuente Origen cierre hallazgo y/u observación</t>
  </si>
  <si>
    <t xml:space="preserve">Indica si el seguimiento fue realizado por la OCI, por el ente de control externo. </t>
  </si>
  <si>
    <t>6. Detalle de la fuente</t>
  </si>
  <si>
    <t xml:space="preserve">Indica el soporte que evidencia el cierre del hallazgo. 
Nombre completo del informe donde se registra el cierre del hallazgo en caso de que la fuente de origen sea externa. 
(Este campo solo aplica para los planes de mejoramiento externos)
</t>
  </si>
  <si>
    <t>Hoja "Resultados seguimiento", la cual refleja el estado de los planes de mejoramiento de la entidad en cada seguimiento trimestral.</t>
  </si>
  <si>
    <t>SECCIÓN 4. JUSTIFICACIÓN DE LA EFECTIVIDAD DE LA ACCIÓN</t>
  </si>
  <si>
    <t>Seguimiento III Trimestre</t>
  </si>
  <si>
    <t>Causa(s) del hallazgo</t>
  </si>
  <si>
    <t>Tipo de acción Propuesta</t>
  </si>
  <si>
    <t>Fecha de inicio
(DD-MM-AA)</t>
  </si>
  <si>
    <t>Fecha terminación
(DD-MM-AA)</t>
  </si>
  <si>
    <t>Modificación 
Fecha terminación
(DD-MM-AA)</t>
  </si>
  <si>
    <t>3.Fecha seguimiento</t>
  </si>
  <si>
    <t>3.Detalle del avance de la acción de mejora</t>
  </si>
  <si>
    <t>3.Actividades realizadas  a la fecha</t>
  </si>
  <si>
    <t>3.Resultado del indicador</t>
  </si>
  <si>
    <t>3. 75% avance en ejecución de la meta</t>
  </si>
  <si>
    <t>3.Alerta</t>
  </si>
  <si>
    <t>3.Analisis - Seguimiento OCI4</t>
  </si>
  <si>
    <t>3.Auditor que realizó el seguimiento</t>
  </si>
  <si>
    <t>6. Detalle de la fuente
(Este campo solo aplica para los planes de mejoramiento externos)</t>
  </si>
  <si>
    <t>Origen Interno</t>
  </si>
  <si>
    <t>INFORME DE EVALUACIÓN IDEPENDIENTE AL SISTEMA DE CONTROL INTERNO-II SEMESTRE 2023</t>
  </si>
  <si>
    <r>
      <rPr>
        <b/>
        <sz val="10"/>
        <color rgb="FF000000"/>
        <rFont val="Arial Narrow"/>
        <family val="2"/>
      </rPr>
      <t xml:space="preserve">Lineamiento 1.2 
II Semestre 2023: 
</t>
    </r>
    <r>
      <rPr>
        <sz val="10"/>
        <color rgb="FF000000"/>
        <rFont val="Arial Narrow"/>
        <family val="2"/>
      </rPr>
      <t xml:space="preserve">Se recomienda a la Secretaría General y Unidad de Talento Humano realizar las gestiones correspondientes para la identificación de riesgos y controles asociados con conflictos de interés; relacinados con la contratación y trabajadores oficiales y funcionarios públicos; respectivamente. 
Así mismo a la Oficina Oficial de Cumplimiento en materia de acompañamiento a dicha gestión.
</t>
    </r>
  </si>
  <si>
    <t>Elaboración e inclusión en la matriz de riesgo de la Secretaria General (Gestión de bienes y servicios) de  riesgo asociado a conflicto de interes en la contratación</t>
  </si>
  <si>
    <t>Secretaría General</t>
  </si>
  <si>
    <t xml:space="preserve">La acción de mejora se cierra; si bien la actividad se cumplió en el II trimestre por parte del proceso, se encontraba pendiente la aprobación de la inclusión del riesgo de conflictos de inetrés en la matriz de riesgos. 
Así entonces, en la sesión del Comité Institucional de Coordinación de Control Interno-CICCI se aprobó la v2 de la matriz del 2024 donde se incluyó el riesgo transversal "RC-14" asociado con conflictos de interés. </t>
  </si>
  <si>
    <t>Manuela Hernández J.</t>
  </si>
  <si>
    <t>SI</t>
  </si>
  <si>
    <t>NO</t>
  </si>
  <si>
    <t>Seguimiento OCI</t>
  </si>
  <si>
    <t>Auditoría al Proceso Gestión del Talento Humano (Política de Integridad, Conflictos de Interés, etc.) 2023</t>
  </si>
  <si>
    <t>GESTIÓN CONTRACTUAL</t>
  </si>
  <si>
    <r>
      <rPr>
        <b/>
        <sz val="10"/>
        <color rgb="FF000000"/>
        <rFont val="Arial Narrow"/>
        <family val="2"/>
      </rPr>
      <t xml:space="preserve">TEMA: INCUMPLIMIENTOS EN LA PRESENTACIÓN DE LA DECLARACIÓN DE CONFLICTOS DE INTERÉS EN EL SISTEMA DE INFORMACIÓN Y GESTIÓN DEL EMPLEO PÚBLICO (SIGEP), ASÍ COMO EN EL SISTEMA DE INFORMACIÓN DISTRITAL DEL EMPLEO Y LA ADMINISTRACIÓN PÚBLICA (SIDEAP) POR PARTE DE LOS SERVIDORES DE LA ENTIDAD
</t>
    </r>
    <r>
      <rPr>
        <sz val="10"/>
        <color rgb="FF000000"/>
        <rFont val="Arial Narrow"/>
        <family val="2"/>
      </rPr>
      <t xml:space="preserve">
De la consulta realizada el 10/04/2024 en la plataforma SIGEP se evidenció que durante la vigencia 2023, 13 Directivos y/o Empelados públicos de libre nombramiento y remoción y 43 contratistas no registraron la Declaración de conflictos de intereses en la plataforma SIGEP - Sistema de Información y Gestión del Empleo Público del Departamento Administrativo de la Función Pública.</t>
    </r>
  </si>
  <si>
    <t>• Desconocimiento por parte de la Unidad de Talento Humano y la Secretaría General de la normatividad externa en materia de publicación y divulgación de la Declaración de Conflictos de Interés.
• Debilidades en la promoción, seguimiento y control efectivos por parte de la Unidad de Talento Humano y la Secretaría General, al cumplimiento de las declaraciones de conflictos de intereses de conformidad con la normatividad vigente aplicable.</t>
  </si>
  <si>
    <t>Solicitar y hacer seguimiento y control efectivos por parte de La secretaria Genera - Contratación para el cumplimiento de las declaraciones de conflictos de intereses en los diferentes escenarios exigidos por la normatividad vigente aplicable (ingreso, periodica y terminación de contrato) en el SIDEAP y SIGEP en caso de aplicar de acuerdo con la respuesta al concepto.</t>
  </si>
  <si>
    <t>Correo de solicitud de la presentacion de la declaración.
Correo de seguimiento a la solicitud de la presentación de la declaración</t>
  </si>
  <si>
    <t>Acción de mejora</t>
  </si>
  <si>
    <t>En el marco de la acción de mejora y teniendo presente la respuesta a la Lotería de Bogotá se indica que dentro de los documentos de prórroga del contrato 10 de 2024 se solicitó la actualizacion de conflictos de intereses del SIDEAP</t>
  </si>
  <si>
    <t xml:space="preserve">La acción de mejora se encuentra en termino; revisado el SharePoint de Planes de mejoramiento el 10/10/2024 se identificó los siguientes soportes: 
-. Solicitud vía WhatsApp al contratista para actualización del certificado de conflictos de Interés en el SIDEAP, de fecha 25/09/2024. 
-. Memorando n°3-2024-1587 del 12/09/2024 donde el ordenador del gasto remite los documentos requisitos (incluidos la declaración), para continuar con el tramite de la adición y prórroga. 
De otra parte, se conoce que DASCD remitió concepto a la entidad informando que se debe presentar la declaración en la plataforma SIGEP, por tanto, se recomienda coordinar con la Unidad de Talento Humano las gestiones correspondientes para capacitación y/o sensibilización a los contratistas respecto del ingreso y diligenciamiento; para posterior iniciar con la solicitud de dilugenciamiento en los diferentes momentos en los que se debe solicitar. </t>
  </si>
  <si>
    <r>
      <rPr>
        <b/>
        <sz val="10"/>
        <color rgb="FF000000"/>
        <rFont val="Arial Narrow"/>
        <family val="2"/>
      </rPr>
      <t xml:space="preserve">TEMA: INCUMPLIMIENTOS EN LA PRESENTACIÓN DE LA DECLARACIÓN DE CONFLICTOS DE INTERÉS EN EL SISTEMA DE INFORMACIÓN Y GESTIÓN DEL EMPLEO PÚBLICO (SIGEP), ASÍ COMO EN EL SISTEMA DE INFORMACIÓN DISTRITAL DEL EMPLEO Y LA ADMINISTRACIÓN PÚBLICA (SIDEAP) POR PARTE DE LOS SERVIDORES DE LA ENTIDAD
</t>
    </r>
    <r>
      <rPr>
        <sz val="10"/>
        <color rgb="FF000000"/>
        <rFont val="Arial Narrow"/>
        <family val="2"/>
      </rPr>
      <t xml:space="preserve">
Verificada la publicación de la declaración de conflictos de interés por parte de los servidores de la entidad en las plataformas SIDEAP y SIGEP durante la vigencia 2023 al momento de: 1) posesión en un cargo o suscripción de contrato de prestación de servicios; 2) una vez al año o durante la ejecución del contrato; 3) retiro del servicio o terminación del objeto contractual con la entidad u organismo Distrital y; 4) cuando la o el servidor público o la o el colaborador del Distrito en cualquier momento considera que podría encontrarse incurso en una situación de Conflicto de Interés; se identificó incumplimiento, por cuanto:
Verificación SIGEP:
• Posesión en un cargo o suscripción de contrato de prestación de servicios:
o El 100% (6) de los empleados públicos de libre nombramiento y remoción que fueron nombrados mediante resolución por la Gerencia General durante el I semestre del 2023 no realizó la presentación en el SIGEP.
o El 100% (17 de los 43 seleccionados previamente mediante muestreo aleatorio) de los contratistas vinculados durante la vigencia 2023, no realizó la presentación en el SIGEP.
• Declaración periódica o durante la ejecución del contrato
o El 90% (10) de los Directivos y/o Empleados públicos de libre nombramiento y remoción vinculados al 31/07/2024, no realizó la presentación en el SIGEP.
o El 100% (44) de los contratistas con contrato durante la vigencia 2023, no realizó la presentación en el SIGEP.
• Retiro del servicio o terminación del objeto contractual con la entidad
o El 100% (2) de los Empleados públicos de libre nombramiento y remoción que se desvincularon en marzo y junio del 2023, no realizó la presentación en el SIGEP.
o El 100% (5) de los contratistas que finalizaron contrato con la entidad durante la vigencia 2023 por cumplimiento del plazo del contrato de prestación de servicios, no realizó la presentación en el SIGEP.
• Declaración Conflicto de Interés
o El contratista que en el mes de marzo del 2023 declaró caso de conflicto de Interés por “Interés particular”, no realizó la presentación en el SIGEP.
Verificación SIDEAP:
• Posesión en un cargo o suscripción de contrato de prestación de servicios:
o El 83% (5) de los empleados públicos de libre nombramiento y remoción que fueron nombrados mediante resolución por la Gerencia General durante el I semestre del 2023, no realizó la presentación en el SIDEAP ni remitió soporte a la Unidad de Talento Humano. 
• Declaración periódica o durante la ejecución del contrato
o El 100% (44) de los contratistas con contrato durante la vigencia 2023, no realizó la presentación en el SIDEAP.
• Retiro del servicio o terminación del objeto contractual con la entidad
o El 100% (2) de los Empleados públicos de libre nombramiento y remoción que se desvincularon en marzo y junio del 2023, no realizó la presentación en el SIDEAP ni remitió soporte a la Unidad de Talento Humano.
o El 60% (3) de los trabajadores oficiales que se desvincularon durante la vigencia 2023, no realizó la presentación en el SIDEAP ni remitió soporte a la Unidad de Talento Humano.
o El 100% (5) de los contratistas que finalizaron durante la vigencia 2023 el plazo del contrato de prestación de servicios no realizó la presentación en el SIDEAP.</t>
    </r>
  </si>
  <si>
    <t>Informe de Evluación Indpendiente al Sistema de Control Interno-I semestre 2024</t>
  </si>
  <si>
    <r>
      <t xml:space="preserve">Lineamiento 17.8
I Semestre 2024: 
</t>
    </r>
    <r>
      <rPr>
        <sz val="10"/>
        <rFont val="Arial Narrow"/>
        <family val="2"/>
      </rPr>
      <t>Se recomienda a los líderes y/o responsables de procesos, en especial a los recurrentes (Unidad de Recursos Físicos, Unidad de Talento Humano y Oficina Gestión TIC) implementar procesos de autoevaluación periódica para identificar cumplimiento oportuno de las acciones formuladas en cada uno de los planes a su cargo.</t>
    </r>
  </si>
  <si>
    <t>Desde la Secretaría General se va a seguir adelantando la tarea de seguimiento a los planes de mejoramiento, incorporando esta temática en las reuniones periódicas de esta dependencia en coordinación con la OCI.</t>
  </si>
  <si>
    <t>Se realiza reunión virtual programada con la Auditora Manuela Hernandez el día 25-09-2024. fin claridad de las actividades para SG Y Oficna Jurídica</t>
  </si>
  <si>
    <t xml:space="preserve">La acción de mejora se encuentra en termino; revisado el SharePoint de Planes de mejoramiento el 10/10/2024 se identificó los siguientes soportes: 
-. Traza de correos para concertación con contratista de la OCI para revsión de planes de mejoramiento asociados al proceso; reunión que se realizó el 25/09/2024. </t>
  </si>
  <si>
    <t>Criterios efectividad</t>
  </si>
  <si>
    <t>2. ¿Se ha materializado algún riesgo en relación con las acciones propuestas en el Plan de Mejora?</t>
  </si>
  <si>
    <t>Auditoría al Proceso de Atención y Servicio al Cliente  2024</t>
  </si>
  <si>
    <t>ATENCIÓN Y SERVICIO AL CLIENTE</t>
  </si>
  <si>
    <t>Una vez realizada la prueba de recorrido del procedimiento PRO104-261- Medición de la Satisfacción del Cliente, respecto de las actividades de los numerales 2 y 4, se evidenciaron las siguientes dos debilidades:
• En la actividad nro. 2 no se encuentra definido que el porcentaje de personas (clientes) deba corresponder al 100% de los encuestados, dado que el procedimiento señala “el tamaño o muestra varía dependiendo de la cantidad de personas que diligencian las encuestas”. Esta situación no garantiza la efectividad de la medición ya que esto puede arrojar resultados discrecionales, así los análisis se realicen únicamente sobre una muestra.
• En la actividad nro. 4 del procedimiento “práctica encuestas” no hace referencia a la Protección de datos. Tratándose de una técnica jurídica e informática que se creó para salvaguardar la información sensible e importante de personas y organizaciones contra todos los agentes internos y externos que puedan usarlos sin su consentimiento.</t>
  </si>
  <si>
    <t>No se considero el tamaño de la muestra dentro del procedimiento.</t>
  </si>
  <si>
    <t>Actualizar y Ajuste del Procedimiento PRO 104-261-9, incluyendo la metodología para determinar muestra y la política de protección de datos</t>
  </si>
  <si>
    <t>Procedimiento Aprobado y Socializado</t>
  </si>
  <si>
    <t>Correctiva</t>
  </si>
  <si>
    <t>Subgerente Comercial y de Operaciones</t>
  </si>
  <si>
    <t>Se actualizó y socializó, a través de la publicación en el botón de Transparencia de la página web, el procedimiento de Medición de la Satisfacción del Cliente implementando la acción de mejora propuesta y en atención al proceso de autoevaluación. El procedimiento ajustado fue aprobado en sesión extraordinaria del Comité Institucional de Gestión y Desempeño CIGYD del 25 de septiembre de 2024 y quedó con la versión No. 10 así PRO104-261-10</t>
  </si>
  <si>
    <t>Se cumplió con la acción de mejora, ya que se hicieron los ajustes al PROCEDIMIENTO
&lt;MEDICION DE LA SATISFACCION DEL CLIENTE&gt;
Código:PRO104-261-10; dentro del término para la implementación de la acción de mejora.</t>
  </si>
  <si>
    <t>Islena Pineda Rodríguez</t>
  </si>
  <si>
    <t>Una vez realizada la prueba de recorrido de la caracterización del proceso CAR 104-335-3 del 17 de noviembre de 2023, se evidenció desactualización del líder responsable del proceso, toda vez que el registrado en el documento es Secretaría General; no obstante, de conformidad con el Acuerdo 21 de 2022 expedido por la Junta Directiva de la Lotería de Bogotá, artículo octavo, numeral 20 y teniendo en cuenta el organigrama funcional de la entidad, el proceso de atención al cliente se deriva de la Subgerencia Comercial y de Operaciones y no de la Secretaría General.</t>
  </si>
  <si>
    <t>Desactualización de la caracterización del proceso CAR 104-335-3</t>
  </si>
  <si>
    <t>Actualizar la caracterización del proceso CAR 104-335-3</t>
  </si>
  <si>
    <t>Caracterización aprobada y socializada</t>
  </si>
  <si>
    <t>Se actualizó y socializó, a través de la publicación en el botón de Transparencia de la página web, la caracterización del proceso de Atención al Cliente implementando la acción de mejora propuesta y en atención al proceso de autoevaluación. La caracterización ajustada fue aprobada en sesión extraordinaria del Comité Institucional de Gestión y Desempeño CIGYD del 25 de septiembre de 2024 y quedó con la versión No. 4 así CAR104-335-4</t>
  </si>
  <si>
    <t>Se cumplió con la acción de mejora, ya que se hicieron los ajustes a la  CARACTERIZACIÓN DE PROCESO CAR 104-335-4, dentro del término para la implementación de la acción de mejora.</t>
  </si>
  <si>
    <r>
      <rPr>
        <b/>
        <sz val="10"/>
        <color rgb="FF000000"/>
        <rFont val="Arial Narrow"/>
        <family val="2"/>
      </rPr>
      <t xml:space="preserve">Lineamiento 15.6
I semestre 2024: 
</t>
    </r>
    <r>
      <rPr>
        <sz val="10"/>
        <color rgb="FF000000"/>
        <rFont val="Arial Narrow"/>
        <family val="2"/>
      </rPr>
      <t xml:space="preserve">
Se recomienda al Área de Atención al Cliente coordinar con los procesos, y en específico con los que están constantemente en relación y/o atención de la ciudadanía (Dirección de Operación de productos y comercialización, y Unidad de Apuestas y Control de Juegos), la implementación de acción correctivas que coadyuven a fortalecer la atención al ciudadano; relacionadas con: 
o Dar respuesta y/o solución concreta a los requerimientos realizados por los usuarios. 
o Atención de necesidades a sus grupos de valor. 
o Socialización de los canales de comunicación de la entidad a los usuarios y/o grupos de valor con mayor periodicidad.
</t>
    </r>
  </si>
  <si>
    <t>1. Socializar, conjuntamente con el informe de satisfacción, de manera trimestral las recomendaciones u observaciones productos de las encuestas de satisfacción particularmente a las áreas misionales que están en contacto con la ciudadanía y grupos de valor y que son objeto de las observaciones o recomendaciones.</t>
  </si>
  <si>
    <t>1. Oficio con recomendaciones enviado por SIGA a las áreas misionales
2. Informe trimestral de satisfacción</t>
  </si>
  <si>
    <t>Área de Atención al Cliente</t>
  </si>
  <si>
    <t>Las acciones de mejora propuestas están dentro del término para ejecutar toda vez que se está en proceso de tabulación de las encuestas y elaboración del informe de satisfacción correspondiente al tercer trimestre de 2024, una vez se termine el informe se procede a su publicación y a elaborar el oficio con las recomendaciones producto de las observaciones de los encuestados para remitirlo por SIGA a las áreas misionales (Unidad de Apuestas y Dirección de Operación de Producto y Comercialización)</t>
  </si>
  <si>
    <t xml:space="preserve">La acción de mejora se encuentra en termino; revisado el SharePoint de Planes de mejoramiento el 10/10/2024 no se identificó evidencias. 
Lo anterior, teniendo en cuenta que el proceso indicó que se encuentra en proceso de consolidación del  informe correspondiente. </t>
  </si>
  <si>
    <r>
      <rPr>
        <b/>
        <sz val="10"/>
        <color rgb="FF000000"/>
        <rFont val="Arial Narrow"/>
        <family val="2"/>
      </rPr>
      <t xml:space="preserve">Lineamiento 15.6
I semestre 2024: 
</t>
    </r>
    <r>
      <rPr>
        <sz val="10"/>
        <color rgb="FF000000"/>
        <rFont val="Arial Narrow"/>
        <family val="2"/>
      </rPr>
      <t xml:space="preserve">
Se recomienda al Área de Atención al Cliente coordinar con los procesos, y en específico con los que están constantemente en relación y/o atención de la ciudadanía (Dirección de Operación de productos y comercialización, y Unidad de Apuestas y Control de Juegos), la implementación de acción correctivas que coadyuven a fortalecer la atención al ciudadano; relacionadas con: 
o Dar respuesta y/o solución concreta a los requerimientos realizados por los usuarios. 
o Atención de necesidades a sus grupos de valor. 
o Socialización de los canales de comunicación de la entidad a los usuarios y/o grupos de valor con mayor periodicidad.
</t>
    </r>
  </si>
  <si>
    <t>2. Socializar de manera trimestral, a través de banner en la página web de la entidad, los canales de contacto con la ciudadanía y grupos de valor.</t>
  </si>
  <si>
    <t>1. Banner publicado en la página web</t>
  </si>
  <si>
    <t>La acción de mejora propuesta está dentro del término para ejecutar toda vez que el área de Comunicaciones y Mercadeo está en proceso de elaboración y diseño del banner para publicarlo en la página web</t>
  </si>
  <si>
    <t xml:space="preserve">La acción de mejora se encuentra en termino; revisado el SharePoint de Planes de mejoramiento el 10/10/2024 no se identificó evidencias. 
Lo anterior, teniendo en cuenta que el proceso señaló que se encuentran en diseño de la pieza a socializar. </t>
  </si>
  <si>
    <t>AUDITORÍA ESPECIAL NTC 6047- 2022</t>
  </si>
  <si>
    <t xml:space="preserve">En verificación in situ realizada el día 15 de septiembre de 2022 a las instalaciones de la Lotería de Bogotá, se evidencia que los senderos y rampas de acceso al edificio no cuentan con un indicador táctil en la superficie peatonal, lo cual incumple con lo establecido en el numeral 7.2.1. de la norma NTC 6047. </t>
  </si>
  <si>
    <t>Los senderos y rampas de acceso al edificio no cuentan con un indicador táctil en la superficie peatonal, lo cual es una restricciones de acceso a los ciudadanos en condición de discapacidad visual que ingresen por los senderos que conducen al edificio de la entidad</t>
  </si>
  <si>
    <t>Llevar a cabo las obras físicas conducentes a elaborar el indicador táctil en la superficie peatonal</t>
  </si>
  <si>
    <t xml:space="preserve"> Senderos y rampas de acceso al edificio con un indicador táctil en la superficie peatonal</t>
  </si>
  <si>
    <t xml:space="preserve">Acción Correctiva </t>
  </si>
  <si>
    <t xml:space="preserve">Jefe Unidad de Recursos Físicos </t>
  </si>
  <si>
    <t>Se da cumplimiento a esta accion, se instalo la guia podotactil de ruta y decison.</t>
  </si>
  <si>
    <t xml:space="preserve">La acción de mejora se cierra; el día 17/10/2024 se evidencia el registro fotográfico ubicado en el SHAREPOINT  de senderos y rampas de acceso al edificio con un indicador táctil en la superficie peatonal.
</t>
  </si>
  <si>
    <t xml:space="preserve">Luz Dary Amaya </t>
  </si>
  <si>
    <t xml:space="preserve">En verificación in situ realizada el día 27 de septiembre de 2022 a las instalaciones de la Lotería de Bogotá, se evidencia que en el edificio de la Lotería no se cuenta con sistemas de alerta contra incendios, ni sistemas de advertencia luminosos y acústicos, lo cual incumple con lo establecido en los numerales 41.1, 41.2 y 41.3  de la norma NTC 6047. </t>
  </si>
  <si>
    <t xml:space="preserve">El edificio de la Lotería no se cuenta con sistemas de alerta contra incendios, ni sistemas de advertencia luminosos y acústicos, como lo establece los numerales 441.1, 41.2 y 41.3  de la norma NTC 6047. </t>
  </si>
  <si>
    <t xml:space="preserve">Llevar a cabo las obras físicas conducentes a instalar los sistemas de alerta con los mínimos definidos en la norma NTC 6047.   </t>
  </si>
  <si>
    <t xml:space="preserve">Ssistemas de alerta contra incendios, advertencia luminosos y acústicos, de acuerdo con la norma NTC 6047. </t>
  </si>
  <si>
    <t>Esta accion esta en termino dependera de la contratacion efectuada por SG-SST</t>
  </si>
  <si>
    <t xml:space="preserve">La acción de mejora está en terminos; El día 17/10/2024 se verifica el SHAREPOINT observando que pese a que la dependencia reporto 0,5 de cumplimiento no hay soportes, por lo tanto se ajusta el reporte a cero (0). </t>
  </si>
  <si>
    <t>Origen Externo</t>
  </si>
  <si>
    <t>ACTA DE VISITA DE SEGUIMIENTO PIGA DE LA SECRETARÍA DE AMBIENTE 2022-2023</t>
  </si>
  <si>
    <t>PIGA</t>
  </si>
  <si>
    <t>4.1.2 En ninguno de los soportes allegados se evidenció la participación de ciudadanía en general.</t>
  </si>
  <si>
    <t>No se Presento soporte evidenciando la participacion con la ciudadania en general</t>
  </si>
  <si>
    <t>Generar listado de participantes en actividades desarrolladas en la semana ambiental</t>
  </si>
  <si>
    <t>Listado de Participantes</t>
  </si>
  <si>
    <t>Unidad de Recursos Físicos</t>
  </si>
  <si>
    <t>Se dio cumplimiento a esta accion</t>
  </si>
  <si>
    <t xml:space="preserve">La acción de mejora se cierra; mediante correo electrónico del 10/09/2024 el proceso remitió listado de asistencia de la actividad "Mercado Campesino" prevista en la semana ambiental de la entidad. 
Se identificó la asistencia de 23 participantes entre funcionarios de la entidad, de la Contraloría de Bogotá y ciudadanía en general. </t>
  </si>
  <si>
    <t>4.1.3 No se presentaron soportes que permitieran verificar la participación de ciudadanía en general en el cuidado de los recursos naturales en el marco de la semana ambiental.</t>
  </si>
  <si>
    <t>No se incluyó en la programación de la semana ambiental, la realizacion de actividades para promover el cuidado de losr ecursos naturales en la comunidad en general</t>
  </si>
  <si>
    <t>Incluir dentro de la programación de la semana ambiental, la realización de por lo menos una actividad que promueva el cuidado ambiental en la población en general.</t>
  </si>
  <si>
    <t>Programación semana ambiental y evidencia de realización de la actividad (fotos, imágenes, publicación página web)</t>
  </si>
  <si>
    <t>Se dio cumplimiento a esta accion atravez de la socializacion por pagina web</t>
  </si>
  <si>
    <t xml:space="preserve">La acción de mejora se cierra; mediante correo electrónico del 10/09/2024 el proceso remitió los siguientes soportes: 
-. Listado de asistencia de la actividad "Mercado Campesino" prevista en la semana ambiental de la entidad; se identificó la asistencia de 23 participantes entre funcionarios de la entidad, de la Contraloría de Bogotá y ciudadanía en general. 
-. Informe de la semana ambiental realizada por la entidad durante los días 04 y 07 de junio del 2024; donde se registra el detalle de las actividades de cada día. 
No obstante con lo anterior, se recomienda al proceso resposable coordinar con el profesional PIGA las actividades a realizar en dicha semana, con el fin de garantizar que se cuente con la participación de ciudadanía en general en varias de las actividades programadas. </t>
  </si>
  <si>
    <t>Auditoría Gestión Bienes y Servicios 2023</t>
  </si>
  <si>
    <t>GESTIÓN DE BIENES Y SERVICIOS</t>
  </si>
  <si>
    <t>Producto de la prueba de recorrido del 14 de junio de 2023 y evidencia recaudada, Se evidenciaron las siguientes debilidades del sistema de información Financiera SICOF, el cual presenta las siguientes observaciones:
•	Inconsistencias con respecto a los números seriales de identificación del activo y la descripción de estos, dado que no son coherentes ni corresponden;
•	Debido a que el Sistema SICOF no realiza el cálculo de depreciación automáticamente Se evidencia un menor valor depreciado por $486.634 en los valores contabilizados por concepto de depreciación de 4 bienes devolutivos, ocasionadas como consecuencia de errores operativos en la manipulación de fórmulas en Excel utilizadas para su determinación.
•	En lo corrido del año 2023 no se han realizado traslados y asignación de responsables de bienes devolutivos en el nuevo aplicativo SICOF, esta situación incrementa la posibilidad de riesgos por pérdida de activos de la Lotería, así como también en la disponibilidad y fiabilidad de la información, debido a que el control se lleva por medio de archivos en Excel;
•	De igual forma para los bienes de consumo durante el año 2023 no se ha registrado la asignación y salida del inventario en el sistema SICOF, y debido a ello el control que se tiene es realizado por medio de archivos de Excel.</t>
  </si>
  <si>
    <t>Fallas en la implantación del nuevo sistema de información financiera (SICOF), debido a errores de  parametrización del sistema</t>
  </si>
  <si>
    <t xml:space="preserve">Corregir los errores que se están presentado mediante un plan de acción frente a las debilidades de parametrización del aplicativo SICOF, con el fin de poner en marcha el 100% del sistema de información financiera y realizar seguimiento al mismo para solucionar con oportunidad los errores presentados. </t>
  </si>
  <si>
    <t xml:space="preserve">Ajustar el 100% del sistema
Certificado de revision y aprobación de la recepción de los módulos del ERP por parte de la Unidad de Recursos Fisicos
</t>
  </si>
  <si>
    <t>Unidad de Recursos Fisicos</t>
  </si>
  <si>
    <t>Desde la unidad de recuirsoso fisicos de adelantaron todas las verificaciones de errores no obstante, persiste el error por DATA  cargada, se anexa informe de errores por corregir. se solicta contemplar establecer nueva fecha.</t>
  </si>
  <si>
    <t xml:space="preserve">La acción de mejora se encuentra incumplida; revisado el SharePoint de Planes de mejoramiento el 15/10/2024 no se identificó reporte por parte del proceso para el periodo de evaluado, por tanto, no se cargaron evidencias. 
La Unidad auditada indica que los problemas con el software continuan </t>
  </si>
  <si>
    <t>Yeison Martínez Casas</t>
  </si>
  <si>
    <t>AUDITORÍA AL PROCESO DE CONTROL INTERNO DISCIPLINARIO</t>
  </si>
  <si>
    <t>CONTROL INTERNO DISCIPLINARIO</t>
  </si>
  <si>
    <t xml:space="preserve">La Oficina de Control Disciplinario Interno, en la actualidad no cuenta con tablas de retención documental TRD, para la organización archivística de los expedientes que de la actividad disciplinaria se generan, si se tiene en cuenta además que la Oficina de Control Disciplinario Interno, fue creada desde el mes de septiembre del año 2021 y en el mes de abril de 2022 se creó una nueva TRD para la entidad, donde no se contempla la Oficina antes mencionada.   </t>
  </si>
  <si>
    <t>La falta en la planta de personal de un responsable con conocimiento y formación academica en asutnos de gestión docuemntal, dado que las contrataciones que se han efectuado han sido intermitentes en el tiempo, lo que no ha permitido que se logre este objeto institucional</t>
  </si>
  <si>
    <t>Elaborar y lograr la convalidación de las tablas de retención documental del proceso de control disciplinario interno, previo a las convalidaciones que cronológicamente debe realizar la entidad, en concordancia con los cambios de estructura orgánica y de funciones que secuencialmente se han presentado en la Lotería de Bogotá, desde el año 2008</t>
  </si>
  <si>
    <t>Formato de Herramienta de seguimiento actualizada y aprobada por el Comité Institucional de Gestión y Desempeño</t>
  </si>
  <si>
    <t>Se encuentra en termino para dar cumplimineto a la actividad.</t>
  </si>
  <si>
    <t>Se encuentra en ejecución dado que el término de la implementación de la acción de mejora no ha vencido, esto es el 31/12/2026</t>
  </si>
  <si>
    <t xml:space="preserve">INEFECTIVA </t>
  </si>
  <si>
    <r>
      <t xml:space="preserve">Lineamiento 4.2 
II Semestre 2023:
</t>
    </r>
    <r>
      <rPr>
        <sz val="10"/>
        <rFont val="Arial Narrow"/>
        <family val="2"/>
      </rPr>
      <t>Se recomienda a la Unidad de Recursos Físicos y la Oficina Gestión TIC documentar los ejercicios de inducción al personal de prestación de servicios. 
Así mismo, se extienden la recomendación a los demás líderes y/o responsables de los procesos a documentar dichos ejercicios, en caso de que se presenten nuevas contrataciones.</t>
    </r>
    <r>
      <rPr>
        <b/>
        <sz val="10"/>
        <rFont val="Arial Narrow"/>
        <family val="2"/>
      </rPr>
      <t xml:space="preserve">
</t>
    </r>
  </si>
  <si>
    <t>Realizar actas en donde se evidencie la inducción realizada a los contratistas de prestacion de servicios sujetos a la supervisión del jefe de esta Unidad, relacionada con las responsabilidades misionales y administrativas de la entidad y sus respectivas unidades.
Diligenciar la lista de asistencia a las inducciones y capacitaciones realizadas en la Unidad de Recursos Físicos</t>
  </si>
  <si>
    <t>Se realiza la respectiva acta evidenciando el cumplimiento de las responsabilidades misionales y administrativas de la entidad</t>
  </si>
  <si>
    <t xml:space="preserve">La acción de mejora se encuentra en termino; revisado el SharePoint de Planes de mejoramiento el 10/10/2024 no se identificó evidencias para soportar el avance reportado por el proceso. 
Se recomienda al proceso gestionar las actividades correspondientes dentro de los plazos establecidos, con el fin de evitar retrasos y/o posibles incumplimientos; asociada con las inducciones a los contratistas de apoyo al proceso. </t>
  </si>
  <si>
    <r>
      <t xml:space="preserve">Lineamiento 10.2
II Semestre 2023: 
</t>
    </r>
    <r>
      <rPr>
        <sz val="10"/>
        <rFont val="Arial Narrow"/>
        <family val="2"/>
      </rPr>
      <t>Se recomienda a los líderes y/o responsables de los procesos implementar estrategías que permitan cumplir con los plazos y calidad de entrega de la información solicitada por las tres líneas de defensa, en el marco del desarrollo de las actividades institucionales (riesgos, planes de acción, planes de mejora, indicadores, formularios, encuestas, información relevante, etc)</t>
    </r>
    <r>
      <rPr>
        <b/>
        <sz val="10"/>
        <rFont val="Arial Narrow"/>
        <family val="2"/>
      </rPr>
      <t xml:space="preserve">
</t>
    </r>
  </si>
  <si>
    <t>Realizar una reunión mensual, con el equipo de trabajo, con el fin de revisar los compromisos y responsabilidades del area, dejando constancia en un acta, en donde se de cuenta de las actividades cumplidas y pendientes.</t>
  </si>
  <si>
    <t xml:space="preserve">La acción de mejora se encuentra en termino; revisado el SharePoint de Planes de mejoramiento el 10/10/2024 no se identificó evidencias para soportar el avance reportado por el proceso.  
Se recomienda al proceso gestionar las actividades correspondientes dentro de los plazos establecidos, con el fin de evitar retrasos y/o posibles incumplimientos. </t>
  </si>
  <si>
    <r>
      <t xml:space="preserve">Lineamiento 14.2
II Semestre 2023: 
</t>
    </r>
    <r>
      <rPr>
        <sz val="10"/>
        <rFont val="Arial Narrow"/>
        <family val="2"/>
      </rPr>
      <t xml:space="preserve">Se recomienda a la Unidad de Recursos Físicos: 
-. Revisión de la Política de Gestión Documental con el fin de identificar posibles cambios en la normatividad o inclusión de nuevos lineamientos aplicables a la entidad.
-.  Revisión de la funcionalidad de archivo con la que actualmente cuenta el aplicativo SIGA, con el fin de capacitar a los colaboradores de la entidad sobre la funcionalidad, los pasos y la periodicidad para realizar el correcto archivo de las comunicaciones.  </t>
    </r>
    <r>
      <rPr>
        <b/>
        <sz val="10"/>
        <rFont val="Arial Narrow"/>
        <family val="2"/>
      </rPr>
      <t xml:space="preserve">
</t>
    </r>
  </si>
  <si>
    <t>Actualizar la política de gestión documental, de acuerdo con los cambios normativos, en articulacion con el modelo del Archivo Distrital de Bogota MIGDA.
Realizar capacitación a los servidores de la entidad, sobre la funcionalidad de archivo existente en el aplicativo SIGA, con el fin de realizar el archivo de las comunicaciones.</t>
  </si>
  <si>
    <t>Se encuentra en termino y se repora su cumplimiento en el siguiente trimestre</t>
  </si>
  <si>
    <r>
      <t xml:space="preserve">Lineamiento 17.1
II Semestre 2023: 
</t>
    </r>
    <r>
      <rPr>
        <sz val="10"/>
        <rFont val="Arial Narrow"/>
        <family val="2"/>
      </rPr>
      <t>Se recomienda a los líderes y/o responsables de los procesos implementar estrategías que permitan cumplir con los plazos y calidad de entrega de la información solicitada por las tres líneas de defensa, en el marco del desarrollo de las actividades institucionales (riesgos, planes de acción, planes de mejora, indicadores, formularios, encuestas, información relevante, etc)</t>
    </r>
  </si>
  <si>
    <r>
      <t xml:space="preserve">Lineamiento 17.3
II Semestre 2023:
</t>
    </r>
    <r>
      <rPr>
        <sz val="10"/>
        <rFont val="Arial Narrow"/>
        <family val="2"/>
      </rPr>
      <t>Se recomienda a los procesos afianzar el modelo de las líneas de defensa con el fin de que cada responsable entienda su rol y responsabilidad en las líneas de reporte de información clave para la toma de decisiones y consecución de objetivos.</t>
    </r>
  </si>
  <si>
    <t>Realizar una reunión mensual, con el equipo de trabajo, con el fin de revisar los compromisos y responsabilidades del area, dejando constancia en un acta, en donde se analicen deficiencias en los procesos a cargo para comunicarlas a la instancia correspondiente y adoptar las medidas a que haya lugar</t>
  </si>
  <si>
    <t xml:space="preserve">En la prueba de recorrido realizada el día 04 de abril de 2024 con la profesional III del proceso auditado, se identificó que dicha área no cuenta con módulo de servicio que facilite la atención a la ciudadanía de manera cómoda (módulo y sillas). Tanto la secretaria y profesional que integran el área de Atención al Cliente en la actualidad prestan el servicio a través de sus puestos de trabajo individuales sin el espacio que proporcione la atención idónea a la ciudadanía. 
Situación que se presenta con posterioridad a la remodelación adelantada en el año 2023. Por lo tanto, se evidencia que para la distribución de oficinas físicas una vez finalizada la remodelación no se tomó en cuenta para la asignación adecuada de espacios del área de atención al cliente, los lineamientos establecidos en la Circular 005 de 2018 expedida por la Veeduría Distrital con asunto “implementación cartilla de lineamientos arquitectónicos y de accesibilidad al medio físico en puntos de servicio al ciudadano”. No obstante, es importante mencionar que la cartilla anexa a la normativa indicada expresa dimensiones, especificaciones y condiciones que deben cumplir los espacios de los puntos de servicio al ciudadano a nivel general en las entidades públicas; sin embargo, es relevante señalar que la circular indica lo siguiente: 
“cada uno de los componentes de diseño desarrollados, deben ser validados y ajustados a las realidades y demandas del servicio, a las normas urbanísticas, escalas y características propias de cada entidad y cada espacio de atención”.
</t>
  </si>
  <si>
    <t>Falta de análisis de la Circular 005 de 2018 de la Veeduría Distrital durante la distribución y reparto de
oficinas físicas una vez culminada la remodelación.</t>
  </si>
  <si>
    <t>Revisar los lineamientos de la Circular 005 de 2018 y elevar solicitud de concepto a la Veeduría Distrital, con el fin de verificar, si el diseño y espacion actual dispuesto para la atención al ciudadano cumple con lo dispuesto en la referida circular</t>
  </si>
  <si>
    <t>1 Solicitud de concepto.
1. Concepto emitido</t>
  </si>
  <si>
    <t>Se adelanta visita con la entidad DADO experta y contratista de la VEEDURIA, con el fin de verificar el cumplimiento a la normatividad NTC 6047</t>
  </si>
  <si>
    <t>Se incumplió, dado que el término para la implementación de la acción de mejora ya venció esto, es el 30/07/2024 y si bien, se adelantó visita con la entidad con experta y contratista de la VEEDURIA, con el fin de verificar el cumplimiento a la normatividad NTC 6047, no existe la evidencia de la Unidad de medida que es la solicitud y emisión del concepto con el fin de verificar, si el diseño y espacion actual dispuesto para la atención al ciudadano cumple con lo dispuesto en la referida circular</t>
  </si>
  <si>
    <t>Implementar las adecuaciones físicas para las áreas de atención al cliente, de acuerdo con el concepto emitido por la Veeduría Distrital</t>
  </si>
  <si>
    <t>Informe con registro fotográfico de las adecuaciones realizadas</t>
  </si>
  <si>
    <t>Esta accion esta en termino dependera de la respuesta de la veeduria</t>
  </si>
  <si>
    <t>Se encuentra en EJECUCION, teniendo en cuenta que el término para la implementación de la acción aún está vigente., esto es, 31/05/2025 y se está a la espera de la respuesta de la Vedduría</t>
  </si>
  <si>
    <t>De la validación física del inventario de 2 trabajadores oficiales del proceso Atención al Cliente realizada en sitio el día 04 de abril de 2024, se evidencia la no existencia en el inventario a cargo de la secretaria (nivel asistencial) los activos con placas 100068,100073 y 002560.</t>
  </si>
  <si>
    <t>Falta de control y organización de los inventarios de la entidad</t>
  </si>
  <si>
    <t>Realizar una capacitación a los servidores públicos de la entidad, sobre derechos, deberes y obligaciones, relacionada con el cuidado de los bienes a su cargo, el procedimiento de control de inventarios y el ejercicio de acciones de autocontrol y control sobre los mismos.</t>
  </si>
  <si>
    <t>Capactación realizada</t>
  </si>
  <si>
    <t>Esta actividad dio cumplimiento el dia 13 de septiembre, capacitacion realizada en el auditorio de la loteria de bogota</t>
  </si>
  <si>
    <t xml:space="preserve">Se incumplió, dado que el término para la implementación de la acción de mejora ya venció esto, es el 30/09/2024, si bien el auditado argumenta que la capacitación se realizó, no se presentó ninguna evidencia al respecto. </t>
  </si>
  <si>
    <t>INEFECTIVA</t>
  </si>
  <si>
    <t>Registro incorrecto de movimientos de los bienes</t>
  </si>
  <si>
    <t>Actualizar la relacion de inventarios de cada servidor público de la entidad</t>
  </si>
  <si>
    <t>Inventarios actualizados y firmados por cada servidor público</t>
  </si>
  <si>
    <t xml:space="preserve">Se incumplió, dado que el término para la implementación de la acción de mejora ya venció esto, es el 30/09/2024, si bien la unidad de recursos argumenta se adelantaron todas las verificaciones de errores, y que el error persiste por DATA cargada y dicen anexar informe de errores, lo cierto es que verificada la carpeta de soportes no se encontró ninguna evidencia. </t>
  </si>
  <si>
    <t>PROCESOS DE GESTIÓN FINANCIERA Y CONTABLE Y GESTIÓN DE RECAUDO 2024</t>
  </si>
  <si>
    <t>GESTION DE RECAUDO</t>
  </si>
  <si>
    <t xml:space="preserve">Se identificaron 47 equipos tecnológicos que se encuentran con saldo cero (0) en el valor neto en libros al 31 de marzo de 2024 (ver anexo nro. 1 de este informe); no obstante, se evidencia que estos activos continúan en funcionamiento y no deberían estar registrados sin valor neto alguno debido a que su utilización sigue generando beneficios para la Lotería.  Esta situación incumple el Manual de Política Contable de la Lotería de Bogotá, CAPÍTULO I. ACTIVOS, 10.3 MEDICIÓN POSTERIOR en los siguientes numerales:
Numeral 22.” La vida útil de una propiedad, planta y equipo es el periodo durante el cual se espera utilizar el activo (…)” Para estos casos si la depreciación agota el 100% del valor del bien y este sigue en funcionamiento significa que se debe revisar la estimación de su vida útil acatando el numeral 29:
Numeral 29 “El valor residual, la vida útil y el método de depreciación serán revisados, como mínimo, al término de cada periodo contable y si existe un cambio significativo en estas variables, se ajustarán para reflejar el nuevo patrón de consumo de los beneficios económicos futuros. Dicho cambio se contabilizará como un cambio en una estimación contable, de conformidad con la Norma de políticas contables, cambios en las estimaciones contables y corrección de errores.” </t>
  </si>
  <si>
    <t>Falta de análisis y revisión con la Unidad Financiera y Contable de los Bienes totalmente depreciados.</t>
  </si>
  <si>
    <t>Revisar los lineamientos de las Políticas Contables y elevar solicitud de concepto a la Contaduría General de la Nación, con el fin de verificar, quien podrá expedir el concepto técnico del valor del activo y su vida útil según el activo.</t>
  </si>
  <si>
    <t>1 Concepto Solicitado.
1 Concepto emitido.</t>
  </si>
  <si>
    <t>esta accion esta en termino se reportara para el siguiente trimestre</t>
  </si>
  <si>
    <t xml:space="preserve">La acción de mejora se encuentra en termino; revisado el SharePoint de Planes de mejoramiento el 15/10/2024 no se identificó reporte por parte del proceso para el periodo de evaluado, por tanto, no se cargaron evidencias. 
Se recomienda al proceso cumplir con el reporte dentro de los plazos establecidos por la OCI. Así mismo, realizar el reporte correspondiente para verificación de los avances y/o cumpilimento. </t>
  </si>
  <si>
    <t>Realizar el avaluó de los bienes depreciados y remitir reporte a la Unidad Financiera y Contable</t>
  </si>
  <si>
    <t>1 Reporte de avalúos</t>
  </si>
  <si>
    <t>esta accion esta en termino se reportara para el siguinete trimestre</t>
  </si>
  <si>
    <t>Actualizar el valor de los activos de acuerdo al valor razonable de su medición posterior.</t>
  </si>
  <si>
    <t>1 Memorando de Recursos Físicos con la aceptación de la actualización del valor de los activos  al valor razonable</t>
  </si>
  <si>
    <t>Unidad Financiera y Contable</t>
  </si>
  <si>
    <t>Producto de la revisión sobre el archivo de Excel aportado por la Unidad de Recursos Físicos el cual contiene los activos administrados por la Lotería, su valor en libros, y su depreciación, se evidencia un saldo al 31 diciembre de 2023 de $36.061.617 de pesos en el rubro 1681 denominado "BIENES DE ARTE Y CULTURA" no obstante en las notas a los estados financieros de la vigencia 2023 se revela que "Para las vigencias 2023 y 2022, la Lotería de Bogotá no cuenta ni administra bienes de uso público e históricos y culturales, razón por lo cual esta nota no tiene aplicación." debido a esto se presenta diferencias en la información contable vs las notas a los estados Financieros.
Esta situación incumple el Manual de Política Contable de la Lotería de Bogotá, CAPÍTULO I. ACTIVOS, Numeral 10.5 REVELACIONES, Literal j) “la información sobre su condición de bien histórico y cultural, cuando a ello haya lugar.”</t>
  </si>
  <si>
    <t>Falta de análisis y revisión con la Unidad Financiera y Contable de los Activos del inventario</t>
  </si>
  <si>
    <t>Revisar entre la almacenista y el jefe de la Unidad Financiera y contable el rubro 1681 para verificar los bienes de este rubro</t>
  </si>
  <si>
    <t>1 Acta de revisión de los activos del rubro 1681</t>
  </si>
  <si>
    <t>Producto de la revisión sobre el archivo de Excel aportado por la Unidad de recursos físicos el cual contiene los activos administrados por la Lotería, su valor en libros, y su depreciación, se identificaron activos intangibles como licencias de software que se encuentran con saldo neto en libros de cero debido a que su valor se deterioró al 100 (ver anexo nro. 1). No obstante, no se evidenció la baja en cuenta de las licencias que caducaron. Incumpliendo así el Manual de Política Contable de la Lotería de Bogotá, CAPÍTULO I. ACTIVOS, numeral 12.3 MEDICIÓN POSTERIOR “29. La vida útil de los activos intangibles dependerá del periodo durante el cual la empresa espere recibir los beneficios económicos asociados al activo. Esta se determinará en función del tiempo durante el cual la empresa espere utilizar el activo”</t>
  </si>
  <si>
    <t>Falta de análisis y revisión de los Bienes intangibles totalmente depreciados.</t>
  </si>
  <si>
    <t>Revisar y actualizar entre la unidad de recursos físicos y Oficina Tic  el valor de los activos intangibles de acuerdo al valor razonable de su medición posterior y remitir reporte a la Unidad Financiera y Contable</t>
  </si>
  <si>
    <t>1 Acta de revisión de los activos intangibles</t>
  </si>
  <si>
    <t>De la validación física del inventario realizada por 5 trabajadores oficiales de la Unidad Financiera y Contable en sitio el día 06 de junio de 2024, se evidencia la no existencia en el inventario a cargo de 12 activos fijos, distribuidos de la siguiente manera:
• Contador: 1 activo de placa 100699.
• Jefe de la Unidad Financiera: 6 activos de placas 100695, 002527, 002895, 002213, 101115 y 002722.
• Profesional de Presupuesto: 2 activos de placas 100681 y 002642.
• Tesorera: 3 activos de placas 100726, 100736 y 100686.</t>
  </si>
  <si>
    <t>Error en la actualización del reporte de inventarios, denominada "Cartera" en el aplicativo SICOF</t>
  </si>
  <si>
    <t>Corregir los errores del aplicado SICOF 100%, y realizar la actualización de los reportes del inventario para todos los servidores públicos de la entidad.</t>
  </si>
  <si>
    <t>Acta suscrita por el Almacenista y el Jefe de Recursos Físicos, en donde se evidencia la actualización de los inventarios, teniendo como soporte los reportes de activos firmado por los  trabajadores oficiales, aceptando su asignación.</t>
  </si>
  <si>
    <t xml:space="preserve">Desde la unidad de recuirsoso fisicos de adelantaron todas las verificaciones de errores no obstante, persiste el error por DATA  cargada, se anexa informe de errores por corregir. </t>
  </si>
  <si>
    <t>Auditoría especial a la Norma Técnica NTC 6047-vigencia 2024</t>
  </si>
  <si>
    <r>
      <rPr>
        <b/>
        <sz val="10"/>
        <rFont val="Arial Narrow"/>
        <family val="2"/>
      </rPr>
      <t xml:space="preserve">TEMA: 
4. ESPACIOS FÍSICOS DESTINADOS AL SERVICIO DEL CIUDADANO
4.4	ZONA IV ADMINISTRATIVA
HALLAZGO N°1. 
</t>
    </r>
    <r>
      <rPr>
        <sz val="10"/>
        <rFont val="Arial Narrow"/>
        <family val="2"/>
      </rPr>
      <t xml:space="preserve">
En verificación in situ realizada el día 14 de junio del 2024 a las instalaciones de la Lotería de Bogotá, se identifica incumplimiento de los criterios definidos en la Norma para disposición del punto de atención al cliente en la entidad, ya que: 
•	No cuenta con un espacio único asignado para la atención de los ciudadanos; este es compartido con la Unidad de Apuestas y Control de juegos. 
•	El área asignada para la atención al usuario no es un espacio cerrado que este aislado del ruido y de las áreas de circulación, ya que, se encuentra en el 1 piso cerca a la recepción de la entidad.
•	No cuenta con módulos de servicio que facilite la atención a la ciudadanía de manera cómoda (mobiliario, ventanilla y sillas); en especial a los usuarios en condición de discapacidad (sillas de ruedas)
•	Tanto la secretaria y profesional que integran el área de Atención al Cliente en la actualidad prestan el servicio a través de sus puestos de trabajo individuales sin el espacio que proporcione la atención idónea a la ciudadanía.
Responsable de liderar formulación de Plan de Mejoramiento: Unidad de Recursos Físicos. </t>
    </r>
  </si>
  <si>
    <t>Falta de análisis y verificacion de los espacios para darcumplimiento a la NTC 6047 y Circular 005 de 2018 de la Veeduría Distrital durante la distribución y reparto de
oficinas físicas una vez culminada la remodelación.</t>
  </si>
  <si>
    <t>Solicitud de concepto.
Concepto emitido</t>
  </si>
  <si>
    <t xml:space="preserve">La acción de mejora se encuentra en termino; revisado el SharePoint de Planes de mejoramiento el 10/10/2024 no se identificó evidencias. 
Lo anterior, teniendo en cuenta que el proceso no reportó grado de avance para este trimestre. 
Se recomienda al proceso gestionar las actividades correspondientes dentro de los plazos establecidos, con el fin de evitar retrasos y/o posibles incumplimientos. </t>
  </si>
  <si>
    <t>Realizar las adecuaciones necesarias, acorde a el concepto emitido por la veeduria Distrital alineado a la NTC 6047</t>
  </si>
  <si>
    <t>Registro Fotografico adecuaciones realizadas</t>
  </si>
  <si>
    <r>
      <t xml:space="preserve">TEMA: 
4. ESPACIOS FÍSICOS DESTINADOS AL SERVICIO DEL CIUDADANO
4.3 ZONA III ATENCIÓN
HALLAZGO N°2. 
</t>
    </r>
    <r>
      <rPr>
        <sz val="10"/>
        <rFont val="Arial Narrow"/>
        <family val="2"/>
      </rPr>
      <t>En verificación in situ realizada el día 18 de junio del 2024 a las instalaciones de la Lotería de Bogotá, se evidencia que el espacio definido en la Dirección de Operación de producto y comercialización destinado para la atención de usuarios y/o ganadores de premios pequeños no cumple con los requerimientos mínimos establecidos en el numeral 20.6 de la norma NTC 6047.</t>
    </r>
  </si>
  <si>
    <t xml:space="preserve">Falta de análisis y verificacion de los espacios para darcumplimiento a la NTC 6047 </t>
  </si>
  <si>
    <t>Realizar las adecuaciones  de las especificaciones del area de trabajo para la atencion de usuarios y/o ganadores de premios pequeños de acuerdo a la NTC 6047 Numeral 20.6</t>
  </si>
  <si>
    <t xml:space="preserve">Resgistro fotografico superficie atencion usuarios </t>
  </si>
  <si>
    <t xml:space="preserve">AUDITORÍA AL PROCESO GESTIÓN DOCUMENTAL 2022 </t>
  </si>
  <si>
    <t xml:space="preserve">GESTION DOCUMENTAL </t>
  </si>
  <si>
    <t>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Secretaría General y jefe Unidad de Recursos Físicos contenidos en las Resoluciones internas 180 de 2021 y 129 de 2016;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"Evaluar" y "controlar" utilizados en el PROPOSITO de la Secretaría General corresponden al nivel Profesional.
•	Los verbos utilizados en la redacción de las funciones 1, 8, 17, 21, 23, 25 y 26 del cargo Secretaría General y en las funciones 11 y 12 del cargo Jefe Unidad de Recursos Físicos, corresponden a otros niveles como el de asesor, profesional y técnico; y, en el caso del verbo "VELAR" en una de las funciones de la Jefe Unidad de Recursos Físicos no está contemplado en la guía. 
•	En las funciones 2, 16, 23 y 25 del cargo Secretaría General no está presente la Condición 
•	En las funciones, 11 y 12 del cargo Jefe Unidad de Recursos Físicos, no son claros los requerimientos de calidad que se espera obtener en los resultados de la función laboral.
•	En las competencias comportamentales comunes para el cargo Jefe de la Unidad de Recursos Físicos, no se encuentran las siguientes: Aprendizaje continuo, orientación a resultados, orientación al usuario y al ciudadano y lo referente a la adaptación al cambio.
•	En cuanto a las competencias comportamentales por nivel jerárquico, en el cargo de Secretaría General, no contempla la resolución de conflictos y en el cargo de la Jefatura de Unidad de Recursos Físicos, no contempla ninguna de las competencias establecidas en el Decreto 815 de 2018, artículo 2.2.4.8. nivel profesional.</t>
  </si>
  <si>
    <t>1. Inadecuada utilización de los verbos regsitrados e el propósito y funciones establecidas en el manual de funciones.</t>
  </si>
  <si>
    <t>1. Actualización y modificación del Manual de Funciones para los Trabajadores Oficiales de la Planta Global de Personal de la Lotería de Bogotá, teniendo en cuenta lo establecido para el manejo de los verbos en la Guía Técnica: Elaboración o Modificación del Manual Especifico de Funciones y Competencias Laborales del DASCD</t>
  </si>
  <si>
    <t>Manual de Funciones</t>
  </si>
  <si>
    <t>Talento Humano</t>
  </si>
  <si>
    <t xml:space="preserve">Se realizó la actualización del Manual de Funciones para los Trabajadores Oficiales de la Planta Global de Personal de la Lotería de Bogotá, por parte de la Unidad de Talento Humano, ajustando los verbos, redacción, incorporación de competencias comportamentales de acuerdo con lo establecido en la Guía, sin embargo no ha sido posible la suscripción por parte de la Gerencia General, esto en razón a que, el cargo de la Gerencia General de la empresa, durante la vigencia 2024, ha estado provisto en calidad de encargo, lo cual ha generado que no se haya podido realizar la revisión del mismo.
Se adjunta documento actualizado.
</t>
  </si>
  <si>
    <t xml:space="preserve">La acción de mejora se encuentra incumplida; revisado el SharePoint de Planes de mejoramiento el 10/10/2024 no se identificó reporte por parte del proceso para el periodo de evaluado, por tanto, no se cargaron evidencias. 
Se recomienda al proceso cumplir con el reporte dentro de los plazos establecidos por la OCI. Así mismo, realizar el reporte correspondiente para verificación de los avances y/o cumpilimento. </t>
  </si>
  <si>
    <t>1. Socialización modificación del Manual de Funciones para los Trabajadores Oficiales de la Planta Global de Personal de la Lotería de Bogotá.</t>
  </si>
  <si>
    <t>Manual de Funciones socializado</t>
  </si>
  <si>
    <t>Acción de Mejora</t>
  </si>
  <si>
    <t>Esta actividad se realizará una vez firme el Manual de Funciones para los Trabajadores Oficiales de la Planta Global de Personal de la Lotería de Bogotá por parte de la gerencia general</t>
  </si>
  <si>
    <t>AUDITORÍA EJSA- LOTERÍAS 2022</t>
  </si>
  <si>
    <t>De la verificación realizada a la estructura de redacción del propósito y funciones, así como de la relación de competencias comportamentales comunes y por nivel jerárquico registradas en los Manuales Específicos de Funciones y Competencias Laborales de los empleos relacionados con jefatura de  Unidad de Loterías, el cargo de 2 profesionales I y un auxiliar Administrativo,  contenido en la Resoluciones internas Nos.129 de 2016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t>
  </si>
  <si>
    <t>Auditoría Gestión Jurídica 2022</t>
  </si>
  <si>
    <t xml:space="preserve">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de Profesional II y Profesional III, contenidos en la Resolución No. 129 de 2016; respectivamente, se evidenció debilidades en: 1) la utilización inadecuada de verbos registrados en las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utilizados en la redacción de las funciones del Profesional II de la Secretaría General, como son: "Liderar, aumentar y participar" corresponden al nivel Directivo y Técnico.
• Los verbos utilizados en la redacción de las funciones del Profesional III de la Secretaría General, como son: "Llevar e impulsar" no corresponden a ningún verbo de los mencionados y aceptados por la guía del DAFP, para el cargo de nivel profesional y el verbo “Participar” corresponde al nivel técnico. 
• En las funciones, 8, 12, 14 y 15 del Profesional II de la Secretaría General, no está presente la condición.
• En las funciones, 3, 12, 14, 16, 17, 18, 19, 20, 22, 23 y 24 del Profesional III de la Secretaría General, no está presente la condición.
• En las competencias comportamentales comunes para los cargos de Profesional II y Profesional III, de la Secretaría General, no se encuentran las siguientes: La Orientación a resultados, Orientación al usuario y al ciudadano, Trabajo en equipo y Adaptación al cambio.
• En cuanto a las competencias comportamentales por nivel jerárquico, en los cargos de Profesional II y Profesional III, no contempla ninguna de las competencias establecidas en el Decreto 815 de 2018, artículo 2.2.4.8. nivel profesional.
Responsable de liderar formulación de Plan de Mejoramiento: Secretaría General y Unidad de Talento Humano, ya que la entidad al momento de asignar funciones a algún servidor (a) público (a), deberá tenerse en cuenta que se trate de responsabilidades enmarcadas en el propósito, funciones, nivel jerárquico y requisitos asignados al empleo (Guía DAFP).
</t>
  </si>
  <si>
    <t>1. Inadecuada utilización de los verbos registrados en el propósito y en las funciones establecidas en el manual de funciones, así como la condición en algunas funciones.
2. Ineficiencia en la redacción de las competencias compertamentales comúnes en algunos cargos, incluidas en la guía de manual de fucniones y Decreto 815 de 2018.</t>
  </si>
  <si>
    <t xml:space="preserve">1. Ajustar el manual de funciones teniendo en cuenta los verbos rectores y la condición de las fucniones, contenidos en la Guia Técnica de elaboración o modificación del Manual Específico de Funciones y de Competencias Laborales del DASCD.
2. Incluir en el manual de funciones, las competencias comportamentales comunes que se encuentra establecidas en Guia Técnica de elaboración o modificación del Manual Específico de Funciones y de Competencias Laborales del DASCD y en el Decreto 815 de 2018.
</t>
  </si>
  <si>
    <t>Manuales de funciones ajustados</t>
  </si>
  <si>
    <t>Auditoria Gestión Financiera y Contable 2022</t>
  </si>
  <si>
    <t>GESTIÓN FINANCIERA Y CONTABLE</t>
  </si>
  <si>
    <r>
      <rPr>
        <b/>
        <sz val="10"/>
        <rFont val="Arial Narrow"/>
        <family val="2"/>
      </rPr>
      <t>TEMA: DIRECTIVA 008 DE 2021 – Manual Especifico de Funciones y Competencias Laborales del Empleo – Redacción de funciones y competencias comportamentales comunes y por nivel jerárquico.</t>
    </r>
    <r>
      <rPr>
        <sz val="10"/>
        <rFont val="Arial Narrow"/>
        <family val="2"/>
      </rPr>
      <t xml:space="preserve">
De la verificación realizada a la estructura de redacción del propósito y funciones, así como de la relación de competencias comportamentales comunes y por nivel jerárquico registradas en los manual específicos de funciones y competencias laborales de los empleos relacionados con jefatura de  unidad de financiera y contable, y la  tesorería general de la entidad, establecidas en las Resoluciones Internas Nos.000214 de 2019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t>
    </r>
    <r>
      <rPr>
        <b/>
        <u/>
        <sz val="10"/>
        <rFont val="Arial Narrow"/>
        <family val="2"/>
      </rPr>
      <t>a) Cargo jefe Unidad Financiera y Contable.</t>
    </r>
    <r>
      <rPr>
        <b/>
        <sz val="10"/>
        <rFont val="Arial Narrow"/>
        <family val="2"/>
      </rPr>
      <t xml:space="preserve">
</t>
    </r>
    <r>
      <rPr>
        <sz val="10"/>
        <rFont val="Arial Narrow"/>
        <family val="2"/>
      </rPr>
      <t xml:space="preserve">
</t>
    </r>
    <r>
      <rPr>
        <b/>
        <sz val="10"/>
        <rFont val="Arial Narrow"/>
        <family val="2"/>
      </rPr>
      <t>Validación del propósito y las Funciones entre la 1 a la 8, 22 y 23:</t>
    </r>
    <r>
      <rPr>
        <sz val="10"/>
        <rFont val="Arial Narrow"/>
        <family val="2"/>
      </rPr>
      <t xml:space="preserve">
• Los verbos “CUMPLIR”,"DIRIGIR" y "PLANIFICAR" utilizados en el PROPOSITO de la Jefatura de Unidad Financiera y Contable, No corresponden y/o no se encuentran determinados en la guía que permite la elaboración de las funciones y propósitos principales por cada nivel de empleo de conformidad con la Directiva 008 de 2021; así, el verbo cumplir, corresponde a un cargo asistencial y el verbo planificar es asignado al nivel asesor.
• Al validar los verbos incluidos en las funciones del Cargo de profesional, correspondiente a la jefatura de la unidad financiera y contable de conformidad con la Resolución 085 de 2021; se observa: Los verbos utilizados en la redacción de las funciones 9 y 22 (Verbos PROPONER y PARTICIPAR) no corresponden al nivel de la jefatura de la Unidad Financiera y Contable.
• Las funciones 7, 8 y 22 carecen de Condición
</t>
    </r>
  </si>
  <si>
    <t xml:space="preserve">1. Inadecuada utilización de los verbos registrados en el propósito y en las funciones establecidas en el manual de funciones, así como la condición en algunas funciones.
</t>
  </si>
  <si>
    <t>Jefe Unidad de Talento Humano</t>
  </si>
  <si>
    <r>
      <rPr>
        <b/>
        <sz val="10"/>
        <rFont val="Arial Narrow"/>
        <family val="2"/>
      </rPr>
      <t xml:space="preserve">Validación de Conocimientos:
</t>
    </r>
    <r>
      <rPr>
        <sz val="10"/>
        <rFont val="Arial Narrow"/>
        <family val="2"/>
      </rPr>
      <t xml:space="preserve">
• En las competencias comportamentales comunes para el cargo jefe de la Unidad Financiera y Contable no se encuentran las siguientes: Aprendizaje continuo, orientación a resultados, orientación al usuario y al ciudadano y lo referente a la adaptación al cambio. Para el cargo de Profesionales 1 (2 cargos) del manual de funciones, no están contempladas: Aprendizaje continuo, Orientación a resultados y Adaptación al cambio. Con relación al cargo de auxiliar administrativo, las competencias comportamentales:  Aprendizaje continuo, Orientación a resultados, Trabajo en equipo y Adaptación al cambio, no se encuentran contempladas en el Manual de funciones.
Las competencias comportamentales por nivel jerárquico no se encuentran contempladas en el Manual de Funciones de la entidad.
• Al validar las funciones definidas en los numerales 9 al 21 de la Resolución 085 de 2021, para el cargo de jefe Unidad financiera y contable no se evidencian los requerimientos de calidad que se espera obtener en los resultados de la función laboral; observando que las funciones asignadas requieren de destrezas y/o conocimientos en el ámbito jurídico, lo cual no se encuentra soportado en la hoja de vida del funcionario.
</t>
    </r>
    <r>
      <rPr>
        <b/>
        <sz val="10"/>
        <rFont val="Arial Narrow"/>
        <family val="2"/>
      </rPr>
      <t xml:space="preserve">Competencias comportamentales comunes y por nivel jerárquico registradas en el manual de funciones frente al decreto 815 de 2018: </t>
    </r>
    <r>
      <rPr>
        <sz val="10"/>
        <rFont val="Arial Narrow"/>
        <family val="2"/>
      </rPr>
      <t xml:space="preserve">
• Competencias comportamentales comunes: En el manual de Trabajadores Oficiales de la entidad, estás competencias están establecidas como HABILIDADES y contempla para el presente cargo las siguientes: transparencia, compromiso con la organización, trabajo en equipo y colaboración; no obstante, frente al Decreto 815 de 2018, no se identifican competencias: adaptación al cambio, aprendizaje continuo, orientación a resultados y orientación al usuario y ciudadano.
• </t>
    </r>
    <r>
      <rPr>
        <b/>
        <sz val="10"/>
        <rFont val="Arial Narrow"/>
        <family val="2"/>
      </rPr>
      <t xml:space="preserve">Competencias por nivel jerárquico: El manual de trabajadores oficiales no contempla estas competencias.
</t>
    </r>
    <r>
      <rPr>
        <sz val="10"/>
        <rFont val="Arial Narrow"/>
        <family val="2"/>
      </rPr>
      <t xml:space="preserve">
</t>
    </r>
    <r>
      <rPr>
        <b/>
        <sz val="10"/>
        <rFont val="Arial Narrow"/>
        <family val="2"/>
      </rPr>
      <t>b) Tesorera General</t>
    </r>
    <r>
      <rPr>
        <sz val="10"/>
        <rFont val="Arial Narrow"/>
        <family val="2"/>
      </rPr>
      <t xml:space="preserve">
</t>
    </r>
    <r>
      <rPr>
        <b/>
        <sz val="10"/>
        <rFont val="Arial Narrow"/>
        <family val="2"/>
      </rPr>
      <t>Validación de funciones:</t>
    </r>
    <r>
      <rPr>
        <sz val="10"/>
        <rFont val="Arial Narrow"/>
        <family val="2"/>
      </rPr>
      <t>• Los verbos “MANEJAR y REALIZAR” utilizados en el PROPOSITO PRINCIPAL del cargo de Tesorero General, No corresponden y/o no se encuentran determinados en la guía que permite la elaboración de las funciones y propósitos principales por cada nivel de empleo de conformidad con la Directiva 008 de 2021; así, mismo los verbos PARTICIPAR, MANEJAR y LLEVAR utilizados en la descripción de las funciones asignadas al cargo de nivel profesional de la tesorera general. 
• Las funciones 2, 3, 4, 5, 6, 7, 8, 9,10,11, 12, 13, 14 y 16 carecen de Condición.</t>
    </r>
  </si>
  <si>
    <t>1. Ineficiencia en la redacción de las competencias compertamentales comúnes en algunos cargos, incluidas en la guía de manual de fucniones y Decreto 815 de 2018.
2. Inadecuada utilización de los verbos registrados en el propósito y en las funciones establecidas en el manual de funciones, así como la condición en algunas funciones.</t>
  </si>
  <si>
    <t>.
1. Incluir en el manual de funciones, las competencias comportamentales comunes que se encuentra establecidas en Guia Técnica de elaboración o modificación del Manual Específico de Funciones y de Competencias Laborales del DASCD y en el Decreto 815 de 2018.
2. Ajustar el manual de funciones teniendo en cuenta los verbos rectores y la condición de las fucniones, contenidos en la Guia Técnica de elaboración o modificación del Manual Específico de Funciones y de Competencias Laborales del DASCD</t>
  </si>
  <si>
    <t>34/02/2023</t>
  </si>
  <si>
    <t>De la verificación realizada a la estructura de redacción del propósito y funciones de los empleos relacionados con los cargos de Almacenista y Secretaria establecidas en las Resoluciones Internas 129 de 2016. 
Cargo de Almacenista
• Al validar los verbos incluidos en las funciones del Cargo de profesional, correspondiente a la almacenista de conformidad con la Resolución 085 de 2021; se observa: Los verbos utilizados en la redacción de las funciones 1, 4, y 13 (Verbos CONTROLAR,  ATENDER y PARTICIPAR) no corresponden al nivel asistencial.
• En el caso de las funciones asignadas al cargo de almacenista, en las funciones 3, 5, 6, 11, 13 y 14 no está presente la condición como requerimientos de calidad.
• No se observan COMPETENCIAS COMPORTAMENTALES COMÚNES como : La Orientación a resultados, Orientación al usuario y al ciudadano, Trabajo en equipo y Adaptación al cambio.
• No se observan COMPETENCIAS POR NIVEL JERARQUICO.
Cargo de Secretaria.
Al validar los verbos incluidos en las funciones del Cargo de profesional, correspondiente a la almacenista de conformidad con la Resolución 085 de 2021; se observa: Los verbos utilizados en la redacción de las funciones 1, 4, y 13 (Verbos APLICAR, ATENDER y PARTICIPAR) no corresponden al nivel asistencial.
• En el caso de las funciones asignadas al cargo de almacenista, en las funciones 10 y 11 no está presente la condición como requerimientos de calidad.
• No se observan COMPETENCIAS COMPORTAMENTALES COMÚNES como : La Orientación a resultados, Orientación al usuario y al ciudadano, Trabajo en equipo y Adaptación al cambio.</t>
  </si>
  <si>
    <t>Desconocimiento de la normatividad legal y la Guía Técnica para la Elaboración o Modificación 
del Manual Específico de Funciones y de Competencias Laborales, como instrumento orientador 
para los funcionarios responsables de este proceso en las Entidades Distritales, de tal forma que 
al presentar el documento ante el - DASCD - para su refrendación o concepto técnico, cuente 
con todos los componentes allí explicados.</t>
  </si>
  <si>
    <t>Ajustar el Manual Específico de Funciones y Competencias Laborales,  para que las 
funciones asignadas a los empleos sean coherentes con las competencias y requisitos exigidos 
para su desempeño</t>
  </si>
  <si>
    <t>Manual de funciones ajustado</t>
  </si>
  <si>
    <t>Unidad de Talento Humano</t>
  </si>
  <si>
    <t xml:space="preserve">• Socializar al interior de Ia Entidad, sobre los manuales de funciones y 
competencias laborales y las actualizaciones a modificaciones que se realicen a este instrumento 
de gestión de personal.
</t>
  </si>
  <si>
    <t xml:space="preserve">Memorando o  Correo institucional </t>
  </si>
  <si>
    <t>AUDITORÍA CONTROL, INSPECCIÓN Y FISCALIZACIÓN 2023</t>
  </si>
  <si>
    <t>CONTROL, INSPECCIÓN Y FISCALIZACIÓN</t>
  </si>
  <si>
    <t>De la verificación realizada a la estructura de redacción del propósito y funciones, así como de la relación de competencias comportamentales comunes y por nivel jerárquico registradas en el manual específicos de funciones y competencias laborales de los empleos relacionados con los cargos Subgerente General, jefe de unidad y profesional I, establecidas en las Resoluciones Internas 228 de 2022, 50 de 2022 y 129 de 2016,  se evidenciaron debilidades en: 1) la utilización inadecuada de verbos registrados en las funciones, 2) inexistencia de la condición en la redacción de algunas funciones (requerimientos de calidad que se espera obtener en los resultados de la función laboral); y, 3) ausencia de competencias requeridas en el Decreto 815 de 2018, artículos 2.2.4.7 y 2.2.4.8.</t>
  </si>
  <si>
    <t>Inadecuada redacción del propósito, funciones, competencias comportamentales y competencias laborales de los empleos relacionados con los cargos Subgerente General, jefe de unidad y profesional I, establecido en el manual de funciones.</t>
  </si>
  <si>
    <t>Actualización y modificación del Manual de Funciones para los Trabajadores Oficiales de la Planta Global de Personal de la Lotería de Bogotá, teniendo en cuenta lo establecido para el manejo de los verbos, funciones y competencias laborales en la Guía Técnica: Elaboración o Modificación del Manual Especifico de Funciones y Competencias Laborales del DASCD.</t>
  </si>
  <si>
    <t xml:space="preserve">De la verificación realizada a la estructura de redacción sobre el propósito principal, descripción de las funciones esenciales del empleo y conocimientos básicos o esenciales, frente al Manual Especifico de Funciones y Competencias Laborales para los Empleados Públicos de la Lotería de Bogotá, se evidenciaron debilidades en: 1) En cuanto al propósito principal, 2) En relación con las funciones.
• Proposito principal: Revisado el Manual Especifico de Funciones y Competencias Laborales para el Jefe de la Oficina de Control Disciplinario Interno, cumple parcialmente, ya que el verbo “implementar” no es del nivel Directivo.
• Funciones: Se evidenció que los verbos utilizados en la redacción de las funciones atribuídas al cargo de Jefe de la Oficina de Control Disciplinario Interno, en su gran mayoría no corresponden al nivel Directivo. Las funciones 2, 3, 4, 5, 6, 9, 10, 11 y 12 corresponden a otros niveles y no al directivo; la función 7 se cumple parcialmente dado que el verbo “Capacitar” está relacionado con un cargo de nivel Técnico; y la función 8 No cumple por cuanto el verbo “Surtir”, no se encuentra contemplado en la Guía, y al consultar los sinonimos PROVEER, SUMINISTRAR, FACILITAR, estos no corresponden al nivel directivo.
</t>
  </si>
  <si>
    <t>1. Solicitar al Departamento Administrativo del Servicio Civil concepto sobre la  utilización de los verbos en el manual de funciones si es procednete realziar los ajutes que haya lugar. 
2. Implementar las acciones y/o recomendaciones que emita el DASCD.</t>
  </si>
  <si>
    <t>1. Comunicación.
2. Acto Administrativo.</t>
  </si>
  <si>
    <t>Jefe Unidad de Talento Humano.
Profesional de Talento Humano</t>
  </si>
  <si>
    <t>Auditoría al proceso de Planeacion y Direccionamiento Estrategico 2023</t>
  </si>
  <si>
    <t>PLANEACIÓN Y DIRECCIONAMIENTO ESTRATÉGICO</t>
  </si>
  <si>
    <t>De la verificación realizada a la estructura de redacción del propósito y funciones, así como de la relación de competencias comportamentales comunes y por nivel jerárquico registradas en el manual específicos de funciones y competencias laborales del empleado relacionado con el cargo de Jefe de la Oficina Asesora de planeación establecidas en la resolución Interna 228 de 2022. se evidenció debilidades en: 1) la utilización inadecuada de verbos registrados en el propósito y funciones; y, 2) inexistencia de la condición en la redacción de algunas funciones (requerimientos de calidad que se espera obtener en los resultados de la función laboral).</t>
  </si>
  <si>
    <t>1. Inadecuada utilización de los verbos registrados e el propósito y funciones establecidas en el manual de funciones.</t>
  </si>
  <si>
    <t>31/06/2024</t>
  </si>
  <si>
    <t xml:space="preserve">De la verificación realizada al Manual de Funciones del cargo de Secretaría General, respecto de la entrega del manual,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del soporte que demuestre la entrega del Manual de funciones a la funcionaria que funge como Secretaría General en la Lotería de Bogotá
• En cuanto al propósito principal: los verbos utilizados en algunas de las funciones como son: el verbo "evaluar" es del nivel asesor y profesional y el verbo "controlar" es del nivel profesional y el verbo "Planear" es del nivel asesor, es decir, pertenecen a otros niveles. 
• En cuanto a las funciones:  los verbos utilizados en la redacción de las funciones atribuidas al cargo de Secretaría General, en las funciones 1, 2, 4, 13, 14, 15, 16 y 17 corresponden a otros niveles y no al directivo. En las funciones 10 y 11, el verbo “Trazar” No existe en la matriz de verbos de la guía.  
</t>
  </si>
  <si>
    <t>Falta de actualización de los manuales de funciones, de acuerdo con la normativa aplicable a la entidad</t>
  </si>
  <si>
    <t>Actualizar y aprobar el Manual de funciones de Empleos Públicos de la Lotería de Bogotá, con el fin de ajustarlo a las disposiciones en la materia.</t>
  </si>
  <si>
    <t>Manual de funciones ajustados y aprobado</t>
  </si>
  <si>
    <t>Unidad de Talento Humano - Secretaría General - Gerencia General</t>
  </si>
  <si>
    <t>Se encuentra en ejecución, teniendo en cuenta que el plazo para adoptar la acción de menora vence el 31/12/2024, si bien se argumenta que el e realizó la actualización del Manual de Funciones para los Trabajadores Oficiales de la Planta Global de Personal de la Lotería de Bogotá, en lo que respecta a este hallazgo, lo cierto es que no se ha efectuadol la revisión y la aprobación del mismo.</t>
  </si>
  <si>
    <t>Comunicar por escrito a todos los servidores públicos de la entidad, las funciones a su cargo, de acuerdo con lo previsto en el Manual de Funciones aplicable.</t>
  </si>
  <si>
    <t>Comunicaciones remitidas a los servidores publicos</t>
  </si>
  <si>
    <t xml:space="preserve">De la verificación realizada al Manual de Funciones del cargo profesional III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al propósito principal: los verbos utilizados en el propósito principal, ya que los verbos utilizados en algunas de las funciones como son: el verbo "Planear" es del nivel asesor y el verbo "Verificar" es del nivel Asesor, Técnico y Asistencial, es decir, pertenecen a otros niveles.
• En cuanto a las funciones:  
o Los verbos utilizados en la redacción de las funciones atribuidas al cargo de Profesional III, en las funciones 1, 2, 3, 4, 6, 7, 9 y 14 corresponden a otros niveles y no al Profesional. En la función 8, el verbo “Adoptar” No existe en la matriz de verbos de la guía.
o No se identificó la condición para las funciones nro. 8 y 14
• En cuanto a competencias comportamentales comunes y por nivel jerárquico: el manual de trabajadores oficiales (Resolución No. 129 de 2016) no contempla estas competencias.
</t>
  </si>
  <si>
    <t>Falta de actualización de los manuales, de acuerdo con la normativa aplicable.</t>
  </si>
  <si>
    <t>Actualizar y aprobar el Manual de funciones de Trabajadores Oficiales de la Lotería de Bogotá, con el fin de ajustarlo a las disposiciones en la materia.</t>
  </si>
  <si>
    <t>Manual de funciones ajustado y aprobado</t>
  </si>
  <si>
    <t xml:space="preserve">De la verificación realizada al Manual de Funciones del cargo Secretaria (nivel asistencial)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 las funciones:  
o los verbos utilizados en la redacción de las funciones atribuidas al cargo de Secretaria, en las funciones 2, 5, 6 y 10 corresponden a otros niveles y no al Asistencial.  
o No se identificó la condición para las funciones nro. 10 y 11
• En cuanto a competencias comportamentales comunes y por nivel jerárquico: el manual de trabajadores oficiales (Resolución No. 129 de 2016) no contempla estas competencias.
</t>
  </si>
  <si>
    <t>GESTIÓN DEL TALENTO HUMANO/POLÍTICA DE INTEGRIDAD</t>
  </si>
  <si>
    <r>
      <rPr>
        <b/>
        <sz val="10"/>
        <color rgb="FF000000"/>
        <rFont val="Arial Narrow"/>
        <family val="2"/>
      </rPr>
      <t xml:space="preserve">TEMA: DEBILIDADES EN LA SUPERVISIÓN DEL CONTRATO Nro. 46 SUSCRITO PARA ATENDER EL 100% DE LAS NECESIDADES DE CAPACITACIÓN, BIENESTAR Y CALIDAD DE VIDA LABORAL EN LA ENTIDAD PARA LA VIGENCIA 2023.
</t>
    </r>
    <r>
      <rPr>
        <sz val="10"/>
        <color rgb="FF000000"/>
        <rFont val="Arial Narrow"/>
        <family val="2"/>
      </rPr>
      <t xml:space="preserve">
De la revisión efectuada en la Plataforma SECOP II a la publicación de información relacionada con la ejecución del Contrato N°46 del 2023, se evidenciaron debilidades en el cumplimiento de los lineamientos para supervisión e interventoría emitidos por la entidad. A continuación, el detalle de las debilidades identificadas:
•	El 4% (1 de 26) de las facturas (factura nro. 6) se cargó a la plataforma por parte del proveedor sin el informe de actividades; documento que soporta la ejecución de la actividad durante el mes facturado. 
•	El 96% (25 de 26) de los formatos FRO330-183-6 SEGUIMIENTO Y CONTROL CONTRATISTAS asociados a las facturas cargadas por el proveedor en SECOP II para los meses de julio, agosto, noviembre y diciembre del 2023, no fueron subidas a la plataforma por parte del supervisor del contrato; documento que soporta la aprobación de la ejecución de las actividades en el periodo facturado por el proveedor. 
•	EL 80% (4 de 5) de los formatos FRO330-183-6 SEGUIMIENTO Y CONTROL CONTRATISTAS cargados por el supervisor en la plataforma (junio, julio y septiembre (2 formatos)), incumplen lo señalado en la Resolución N°069 del 03 de mayo del 2021, por cuanto la cantidad de formatos, el orden y la cuantía registrada en estos, no corresponde con la registrada en las facturas individuales cargadas por parte del proveedor en la plataforma SECOP II; por tanto, se registran los seguimientos consolidados así: 
•	FRO330-183-6 FORMATO SEGUIMIENTO Y CONTROL (junio): seguimiento del 1 de mayo al 30 de junio del 2023, es decir, 2 seguimientos por valor de $ 3,905,898 que no corresponden a la factura cargada por el proveedor en el SECOP II para el mes de junio (factura n°1)
•	FRO330-183-6 FORMATO SEGUIMIENTO Y CONTROL (julio): seguimiento del 1 de mayo al 31 de julio del 2023, es decir, 7 seguimientos por valor de $23.786.929; correspondientes a las facturas cargadas por el proveedor en el SECOP II en los meses de junio y julio (factura n°1 a 7)
•	FRO330-183-6 FORMATO SEGUIMIENTO Y CONTROL VACACIONES RECREATIVAS (septiembre): seguimiento del 1 de mayo del al 02 de septiembre del 2023, es decir, 14 seguimientos por valor de $ 77.056.909; correspondientes a las facturas cargadas por el proveedor en el SECOP II en los meses de junio y agosto (factura n°1 a 14)
•	FRO330-183-6 FORMATO SEGUIMIENTO Y CONTROL VACAIONES RECREATIVAS (septiembre): seguimiento del 1 de mayo del al 30 de septiembre del 2023, es decir, 15 seguimientos por valor de $83.181.661; correspondientes a las facturas cargadas por el proveedor en el SECOP II en los meses de junio y noviembre (factura n°1 a 15)
•	Si bien, se identificaron 5 formatos FRO330-183-6 SEGUIMIENTO Y CONTROL CONTRATISTAS subidos por el supervisor, lo correcto debió ser el cargue del formato para cada factura radicada y cargada por el proveedor entre mayo y diciembre del 2023; como lo establece en el numeral 33 de la Circular 13 del 28 de octubre del 2022, “LINEAMIENTOS PARA EL TRÁMITE DE CUENTAS DE COBRO Y/OFACTURAS DE CONTRATOS SUSCRITOS CON LA LOTERÍA DE BOGOTÁ”
•	Inconsistencias entre lo registrado en el formato FRO330-183-6 y lo publicado en la plataforma SECOP II:
o	Diferencia de 3 facturas (Facturas 24, 25 y 26 en el mes de diciembre) cargadas por el proveedor en la plataforma SECOP II; cuando, en el formato FRO330-183-6 se registran 23 facturas en total. 
o	Diferencia en el orden de cargue de 6 facturas en la plataforma SECOP II por parte del proveedor, frente a lo registrado en el formato FRO330-183-6 (factura 2, 3, 4, 5, 6, y 7), dado que los valores están truncados.
o	Para las facturas 17, 18 y 19 del mes diciembre del 2023: 
	En el formato FRO330-183-6 suman un valor de $ 46.056.479, para las cuales, en la plataforma SECOP II se cargaron 10 facturas por parte del proveedor (facturas 17 a 26) por valor de $ 46.055.779; por tanto, se identifica diferencia de $700.
	Las 10 facturas cargadas registran fecha del 11 de noviembre y 12 de diciembre del 2023, cuando lo correcto debió ser con fecha del 14 y 30 de diciembre del 2023.
Se encuentra pendiente el cargue de 4 facturas por parte del proveedor correspondientes a actividades realizadas en enero del 2024; por tanto, se identifica diferencia de $6.099.284 entre el valor registrado en el formato y el valor pagado registrado en el SECOP II (facturas 20 a 23)</t>
    </r>
  </si>
  <si>
    <t xml:space="preserve">• Deficiencias por parte del supervisor del contrato en el seguimiento a la ejecución del contrato, de conformidad con los lineamientos definidos por la entidad en la Resolución N°69 de 2021, para la supervisión de los contratos. 
</t>
  </si>
  <si>
    <t xml:space="preserve">• Revisar y verificar mensualmente con la información publicada por el proveedor y por el supervisor   para cada contrato de la Unidad de Talento Humano en el SECOP II y extraer el respectvo pantallazo como evidencia de la revisión efectuada ( soportes Completas) </t>
  </si>
  <si>
    <t>Imagen publicación mensual en el SECOP II de los documentos soportes informe de actividades y seguimiento, de acuerdo  con la ejecución de los contratos</t>
  </si>
  <si>
    <t>Jefe (A) Unidad de Talento Humano</t>
  </si>
  <si>
    <t>Se realizó revisión y seguimiento a los soportes subidos por los contratistas al SECOP II con las cuentas de cobro o facturas, verificando el cumplimiento del procedimiento establecido por la entidad.</t>
  </si>
  <si>
    <t xml:space="preserve">La acción de mejora se encuentra en termino; revisado el SharePoint de Planes de mejoramiento el 17/10/2024 el proceso repsonsable adjunto 5 capturas del seguimiento realizado entre julio y septiembre del 2024 en el SECOP II al cargue de soportes por parte de los ocntratistas y/o proveedores, y los supervisores de los contratos. </t>
  </si>
  <si>
    <t>Verificar  que  el número de facturas u ordenes cargadas  por el proveedor, incluyan  el Formato FRO330-183-6 SEGUIMIENTO Y CONTROL CONTRATISTAS</t>
  </si>
  <si>
    <r>
      <rPr>
        <b/>
        <sz val="10"/>
        <color rgb="FF000000"/>
        <rFont val="Arial Narrow"/>
        <family val="2"/>
      </rPr>
      <t xml:space="preserve">TEMA: DEBILIDADES EN LA FORMULACIÓN Y EJECUCIÓN DE PLANES DE MEJORA Y/O ACCIÓN ENCAMINADOS A MEJORAR EL CLIMA, LA CONVIVENCIA Y LAS RELACIONES LABORALES, DE CONFORMIDAD CON LAS RECOMENDACIONES.
</t>
    </r>
    <r>
      <rPr>
        <sz val="10"/>
        <color rgb="FF000000"/>
        <rFont val="Arial Narrow"/>
        <family val="2"/>
      </rPr>
      <t xml:space="preserve">
Verificados los planes de mejora y/o acción formulados por la Unidad de Talento Humano, encaminados a mejorar el clima, la convivencia y las relaciones laborales, de conformidad con las recomendaciones derivados de evaluaciones realizadas por el DASC durante la vigencia 2023, se identificó debilidades en la formulación, ejecución y cumplimiento. A continuación, el detalle de las debilidades identificadas: 
De la formulación del plan de mejora del clima laboral: 
•	El 50% (21 de 42 actividades) son para ejecutar en la vigencia 2024; de las cuales 3 actividades iniciaron en la vigencia 2023, mientras que el 33% (14 de 42 actividades) en la vigencia 2025; no obstante, teniendo en cuenta que es un plan de mejora para subsanar debilidades que se identificaron para la vigencia 2022, no es efectivo ejecutar acciones después de dos años de evaluación. 
•	El 5% (2 de las 42 actividades) presentaron inconsistencias en la formulación del plazo de ejecución; es decir, se registró como fecha de inicio la vigencia 2025 y fecha de finalización la vigencia 2023. 
•	El formato utilizado para la formulación del plan de mejora es el diseñado por la Oficina Asesora de Planeación para los planes de acción institucionales de la entidad. Por consiguiente, se registran las siguientes columnas: 
-. ""Avance indicador resultado""; aun cuando no se identifica formulación de indicadores asociados a cada actividad. 
-. ""Verificación Planeación""; donde no se identificó seguimiento realizado por esa Oficina. 
•	No se identificó si el plan de mejora del clima laboral fue aprobado en instancias del Comité Institucional de Gestión y Desempeño, ya que, de conformidad con lo Resolución 071 del 2023 de gestión de planes de mejoramiento, la OCI no recibió solicitudes para revisión y aprobación del plan formulado. 
De la ejecución y cumplimiento del plan del clima laboral:
•	Deficiencias en los reportes trimestrales, ya que:
o	No se presentó avance cualitativo para el 100% de las actividades que debían cumplirse al finalizar la vigencia 2023. 
o	Para las 35 actividades pendientes, se realizó reporte al I trimestre indicando únicamente el periodo en que se ejecutarían las actividades.
o	En las columnas ""Avance indicador resultado"", ""Verificación Planeación"" y ""Estado acción"", no se identificó diligenciamiento.
•	El 43% (3 de 7 actividades) que debía cumplirse al finalizar la vigencia 2023, presentó incumplimiento; de conformidad con lo registrado en el informe de seguimiento del IV trimestre realizado por la Oficina Asesora de Planeación a los Indicadores estratégicos. 
De la ejecución y cumplimiento de las acciones registradas en el Plan de Sostenibilidad MIPG: no se identificaron soportes para verificar el reporte realizado por el proceso. </t>
    </r>
  </si>
  <si>
    <t xml:space="preserve">• Des conocimiento de la normatividad interna para la formulación y solicitudes de revisión y aprobación de planes de mejoramiento. 
• Debilidades por parte del proceso en el monitoreo, seguimiento, ejecución y reporte de las actividades registradas en los planes y planes institucionales de la entidad.  </t>
  </si>
  <si>
    <t>*Revisar el Plan de Mejoramiento de los resultados de la medición del Clima Laboral y realizar los ajustes respectivos, de acuerdo con las necesidades y requerimientos de la entidad y remitir  para aprobación del plan en el CIGD, teniendo en cuenta que el mismo compone un indicador estratégico de la entidad.</t>
  </si>
  <si>
    <t>Plan de Mejora Clima Laboral ajustado y aprobado</t>
  </si>
  <si>
    <t>Se realizó la revisión del plan de acción de clima Laboral encontrando que se replanteran las acciones programadas para el año 2025, las acciones programadas para el 2024 se estan gestionando para su realización  a través de SURA y COMPENSAR.</t>
  </si>
  <si>
    <t>*Realizar seguimiento trimestral a las actividades registradas en el plan de mejoramiento de clima laboral de acuerdo con lo programado y los lineamientos establecidos por la Oficina Asesora de Planeación.</t>
  </si>
  <si>
    <t xml:space="preserve">
Soporte trimestral de seguimiento enviado a la Oficina Asesora de Planeación</t>
  </si>
  <si>
    <t>Se realiza seguimiento trimestral a las actividades registradas en el plan de mejoramiento de clima laboral de acuerdo con los lineamientos establecidos por la Oficina Asesora de Planeación</t>
  </si>
  <si>
    <t xml:space="preserve">La acción de mejora se encuentra en termino; revisado el SharePoint de Planes de mejoramiento el 17/10/2024 el proceso repsonsable adjunto correo electrónico del 18/07/2024 donde se informa a la OAP que se realizó reporte del II trimestre del 2024 de los indicadores; entre los cuales se encuentra el plan del clima laboral. 
A la fecha se lleva 1 seguimiento trimestral dentro del periodo de ejecución de la actividad. </t>
  </si>
  <si>
    <t>• Archivar trimestralmente las evidencias relacionadas con las actividades programas en el  Plan de Mejoramiento del Clima Laboral  de acuerdo con los lineamientos establecidos.</t>
  </si>
  <si>
    <t xml:space="preserve">
Carpeta de evidencias debidamente numeradas</t>
  </si>
  <si>
    <t>Se realiza el archivar trimestral de las evidencias relacionadas con las actividades programas en el  Plan de Mejoramiento del Clima Laboral  de acuerdo con los lineamientos establecidos.</t>
  </si>
  <si>
    <t xml:space="preserve">La acción de mejora se encuentra en termino; revisado el SharePoint de Planes de mejoramiento el 17/10/2024 el proceso repsonsable adjunto correo electrónico del 18/07/2024 donde se informa a la OAP que se realizó reporte del II trimestre del 2024 de los indicadores; entre los cuales se encuentra el plan del clima laboral. 
A la fecha se lleva 1 seguimiento trimestral dentro del periodo de ejecución de la actividad. 
Verificado el SharePoint de Planeación estratégica, se identificó carpeta donde se cargaron los soportes por actividad realizada dentro del II trimestre del 2024; 7 actividades. </t>
  </si>
  <si>
    <t xml:space="preserve">
• Documentar las solicitudes de inclusión y/o eliminación de las actividades registradas en  el Plan de Mejora del Clima Laboral y someterlas a aprobación del CIGD ( ajuste de fechas por aplazamiento de actividades y/o modificación de actividades)</t>
  </si>
  <si>
    <t>Solicitudes de Inclusión y/o eliminación</t>
  </si>
  <si>
    <t xml:space="preserve">Durante este periodo no se presentaron solicitudes de inclusión y/o eliminación de las actividades registradas en el Plan de Mejora del Clima Laboral y someterlas a aprobación del CIGD.
</t>
  </si>
  <si>
    <t xml:space="preserve">La acción de mejora se encuentra en termino; revisado el SharePoint de Planes de mejoramiento el 17/10/2024 el proceso reportó que durante el periodo no se solicitaron inclusiones y/o retiros de actividades del plan de acción.  
Se recomienda al proceso cumplir con el reporte dentro de los plazos establecidos por la OCI. Así mismo, documentar las actualizaciones realizadas al plan del clima laboral y sus aprobaciones. </t>
  </si>
  <si>
    <r>
      <t>TEMA: INCUMPLIMIENTO EN LA PRESENTACIÓN DE SOPORTES Y/O ANEXOS GENERADOS POR EL PERSONAL RETIRADO EN LA VIGENCIA 2023, DE CONFORMIDAD CON EL PROCEDIMIENTO PRO320-225-10 DESVINCULACIÓN DE PERSONAL.</t>
    </r>
    <r>
      <rPr>
        <sz val="10"/>
        <rFont val="Arial Narrow"/>
        <family val="2"/>
      </rPr>
      <t xml:space="preserve">
Realizada la verificación a las hojas de vida de los 7 servidores que se desvincularon durante la vigencia 2023, con el fin de identificar el cumplimiento de las actividades descritas en el procedimiento PRO320-225-10 Desvinculación de Personal versión del 13/09/2023, se evidenció debilidad asociada con la entrega de soportes así:
o El 86% de las hojas de vida consultadas (6) cuentan con soportes incompletos que son requisitos para gestión del proceso de retiro, debido a entrega incompleta de soportes por parte de los servidores (acta de entrega del trabajador y declaración de Bienes y Rentas-formato SIDEAP)
o El 71% de las hojas de vida consultadas (5) no cuentan con la solicitud de eliminación de cuentas (ofimáticas y sistemas de información) realizada a la Oficina de Gestión de Tecnologías e Innovación.</t>
    </r>
  </si>
  <si>
    <t>• Debilidades por parte del proceso en la verificación de los soportes requisitos remitidos por los servidores durante el proceso para desvinculación de la entidad.
• Deficiencias por parte del proceso, en la gestión de archivo de la documentación en cada hoja de vida (expediente físico) de los servidores, con el fin de identificar si se encuentra completo, de conformidad con los soportes requisitos definidos en los procesos de la entidad.</t>
  </si>
  <si>
    <t>*Revisar expedientes laborales  de los exservidores  retirados durante la vigencia 2023, con el fin de determinar documentos faltantes y recopilar la información que se encuentre en los archivos de la Unidad de talento Humano, de acuerdo con lo establecido en Tablas de Retención Documental vigentes del proceso.</t>
  </si>
  <si>
    <t>Historia laboral servidores retirados actualizados con los soportes correspondientes</t>
  </si>
  <si>
    <t>Las historias laborales de los servidores retirados durante la vigencia 2024 se encuentran completas y se revisaron las de los servidores retirados el 2023.</t>
  </si>
  <si>
    <r>
      <t>TEMA: INCUMPLIMIENTOS EN LA PRESENTACIÓN DE LA DECLARACIÓN DE CONFLICTOS DE INTERÉS EN EL SISTEMA DE INFORMACIÓN Y GESTIÓN DEL EMPLEO PÚBLICO (SIGEP), ASÍ COMO EN EL SISTEMA DE INFORMACIÓN DISTRITAL DEL EMPLEO Y LA ADMINISTRACIÓN PÚBLICA (SIDEAP) POR PARTE DE LOS SERVIDORES DE LA ENTIDAD</t>
    </r>
    <r>
      <rPr>
        <sz val="10"/>
        <rFont val="Arial Narrow"/>
        <family val="2"/>
      </rPr>
      <t xml:space="preserve">
De la consulta realizada el 10/04/2024 en la plataforma SIGEP se evidenció que durante la vigencia 2023, 13 Directivos y/o Empelados públicos de libre nombramiento y remoción y 43 contratistas no registraron la Declaración de conflictos de intereses en la plataforma SIGEP - Sistema de Información y Gestión del Empleo Público del Departamento Administrativo de la Función Pública.</t>
    </r>
  </si>
  <si>
    <t xml:space="preserve">*Solicitar  y hacer seguimieto al concepto al DASCD con el fin de determinar si la entidad debe exigir o no la presentación de la declaración de conflictos de interés en la plataforma del SIGEP, adicional de la realizada en la del SIDEAP. </t>
  </si>
  <si>
    <t>Solicitud concepto DASCD y seguimiento realizado</t>
  </si>
  <si>
    <t>Se cuenta con los conceptos positivos de la Función Pública y el DASCD,</t>
  </si>
  <si>
    <t>La acción de mejora se cierra; revisado el SharePoint de Planes de mejoramiento el 17/10/2024 el proceso reportó lo siguiente: 
-. Radicado n° 20243000465331 del 12/07/2024 con el cual el DASCD dio repsuesta a la entidad, en lo relacionado con el SIGEP. 
-. Radicado n° 2-2024-10933 del 12/08/2024 con el cual el DASCD dio respuesta a la entidad relacionado con las plataformas SIDEAP y SIGEP. 
De acuerdo con lo anterior, es importante que desde la Unidad se gestione las actividades correspondientes para la implementación del registro en la plataforma SIGEP de la declaración de conflictos de Interés y Bienes y rentas cada vez que los trabajdores oficiales y/o empelados públicos se encuentren en algún proceso de vinculación, desvinculación, monitoreo y actualización de los datos (periódico).</t>
  </si>
  <si>
    <t xml:space="preserve"> 
*Formular estrategias de promoción, seguimiento y control efectivos por parte de la Unidad de Talento Humano para el cumplimiento de las declaraciones de conflictos de intereses en los diferentes escenarios exigidos por la normatividad vigente aplicable (ingreso, periodica, retiro de servidores públicos).</t>
  </si>
  <si>
    <t xml:space="preserve">
Soporte de seguimiento entrega de las declaraciones de conflictos de Interés por parte de servidores  ( correo electronico - periodica Declaraciones Conflicto e interés (julio)
o extemporaneas  (ingresos y retiros)</t>
  </si>
  <si>
    <t xml:space="preserve">Se realizó la entrega de los soportes de las declaraciones de conflictos de Interés por parte de servidores y contratistas, la Unidad de Talento Humano realiza la entrega al oficial de cumplimiento y presenta informe al comité de Control Interno.
</t>
  </si>
  <si>
    <t xml:space="preserve">La acción de mejora se encuentra en termino; revisado el SharePoint de Planes de mejoramiento el 17/10/2024 el proceso reportó avance, pero no adjunto evidencia. 
Así mismo, si bien en el CICCI del 25 de julio del 2024 la Unidad presentó la gestión realizada para la presentación de la declaración por parte de todos los colaboradores de la entidad en el SIDEAP, el hallazgo se enmarca en la no presentación en la plataforma en el SIGEP. 
Por tanto, y teniendo en cuenta que el concepto del DASCD salió favorable es importante que desde la Unidad se gestione las actividades correspondientes para la implementación del registro en la plataforma SIGEP de la declaración de conflictos de Interés y Bienes y rentas cada vez que los trabajdores oficiales y/o empelados públicos se encuentren en algún proceso de vinculación, desvinculación, monitoreo y actualización de los datos (periódico).
</t>
  </si>
  <si>
    <t>En caso de concepto positivo para el diligenciamiento en SIGEP, se deberan tomar las medidas pertinentès para la implementación de la declaración de interés de conflicto.</t>
  </si>
  <si>
    <t>Soporte de declaraciones de interés de conflictos en el SIGEP</t>
  </si>
  <si>
    <t>Secretaria General
Jefe (A) Unidad de Talento Humano</t>
  </si>
  <si>
    <t>Se cuenta con los conceptos positivos de la Función Pública y el DASCD, actualmente nos encontramos elaborando el plan de acción para el diligenciamiento de la información en el SIGEP por parte de los servidores y contratistas.</t>
  </si>
  <si>
    <t>La acción de mejora se encuentra en termino; revisado el SharePoint de Planes de mejoramiento el 17/10/2024 el proceso reportó lque se encuentra gestionando el plan de acción correspondiente para subsanar las debilidades. 
De acuerdo con lo anterior, es importante que desde la Unidad se gestione las actividades correspondientes para la implementación del registro en la plataforma SIGEP de la declaración de conflictos de Interés y Bienes y rentas cada vez que los trabajdores oficiales y/o empelados públicos se encuentren en algún proceso de vinculación, desvinculación, monitoreo y actualización de los datos (periódico).</t>
  </si>
  <si>
    <r>
      <t>TEMA: INCUMPLIMIENTOS EN LA PRESENTACIÓN DE LA DECLARACIÓN DE CONFLICTOS DE INTERÉS EN EL SISTEMA DE INFORMACIÓN Y GESTIÓN DEL EMPLEO PÚBLICO (SIGEP), ASÍ COMO EN EL SISTEMA DE INFORMACIÓN DISTRITAL DEL EMPLEO Y LA ADMINISTRACIÓN PÚBLICA (SIDEAP) POR PARTE DE LOS SERVIDORES DE LA ENTIDAD</t>
    </r>
    <r>
      <rPr>
        <sz val="10"/>
        <rFont val="Arial Narrow"/>
        <family val="2"/>
      </rPr>
      <t xml:space="preserve">
Verificada la publicación de la declaración de conflictos de interés por parte de los servidores de la entidad en las plataformas SIDEAP y SIGEP durante la vigencia 2023 al momento de: 1) posesión en un cargo o suscripción de contrato de prestación de servicios; 2) una vez al año o durante la ejecución del contrato; 3) retiro del servicio o terminación del objeto contractual con la entidad u organismo Distrital y; 4) cuando la o el servidor público o la o el colaborador del Distrito en cualquier momento considera que podría encontrarse incurso en una situación de Conflicto de Interés; se identificó incumplimiento, por cuanto:
Verificación SIGEP:
• Posesión en un cargo o suscripción de contrato de prestación de servicios:
o El 100% (6) de los empleados públicos de libre nombramiento y remoción que fueron nombrados mediante resolución por la Gerencia General durante el I semestre del 2023 no realizó la presentación en el SIGEP.
o El 100% (17 de los 43 seleccionados previamente mediante muestreo aleatorio) de los contratistas vinculados durante la vigencia 2023, no realizó la presentación en el SIGEP.
• Declaración periódica o durante la ejecución del contrato
o El 90% (10) de los Directivos y/o Empleados públicos de libre nombramiento y remoción vinculados al 31/07/2024, no realizó la presentación en el SIGEP.
o El 100% (44) de los contratistas con contrato durante la vigencia 2023, no realizó la presentación en el SIGEP.
• Retiro del servicio o terminación del objeto contractual con la entidad
o El 100% (2) de los Empleados públicos de libre nombramiento y remoción que se desvincularon en marzo y junio del 2023, no realizó la presentación en el SIGEP.
o El 100% (5) de los contratistas que finalizaron contrato con la entidad durante la vigencia 2023 por cumplimiento del plazo del contrato de prestación de servicios, no realizó la presentación en el SIGEP.
• Declaración Conflicto de Interés
o El contratista que en el mes de marzo del 2023 declaró caso de conflicto de Interés por “Interés particular”, no realizó la presentación en el SIGEP.
Verificación SIDEAP:
• Posesión en un cargo o suscripción de contrato de prestación de servicios:
o El 83% (5) de los empleados públicos de libre nombramiento y remoción que fueron nombrados mediante resolución por la Gerencia General durante el I semestre del 2023, no realizó la presentación en el SIDEAP ni remitió soporte a la Unidad de Talento Humano. 
• Declaración periódica o durante la ejecución del contrato
o El 100% (44) de los contratistas con contrato durante la vigencia 2023, no realizó la presentación en el SIDEAP.
• Retiro del servicio o terminación del objeto contractual con la entidad
o El 100% (2) de los Empleados públicos de libre nombramiento y remoción que se desvincularon en marzo y junio del 2023, no realizó la presentación en el SIDEAP ni remitió soporte a la Unidad de Talento Humano.
o El 60% (3) de los trabajadores oficiales que se desvincularon durante la vigencia 2023, no realizó la presentación en el SIDEAP ni remitió soporte a la Unidad de Talento Humano.
o El 100% (5) de los contratistas que finalizaron durante la vigencia 2023 el plazo del contrato de prestación de servicios no realizó la presentación en el SIDEAP.</t>
    </r>
  </si>
  <si>
    <t>*Formular estrategias de promoción, seguimiento y control efectivos por parte de la Unidad de Talento Humano para el cumplimiento de las declaraciones de conflictos de intereses en los diferentes escenarios exigidos por la normatividad vigente aplicable (ingreso, periodica, retiro de servidores públicos).</t>
  </si>
  <si>
    <t xml:space="preserve">La acción de mejora se encuentra en termino; revisado el SharePoint de Planes de mejoramiento el 17/10/2024 el proceso reportó avance, pero no adjunto evidencia. 
Así mismo, si bien en el CICCI del 25 de julio del 2024 la Unidad presentó la gestión realizada para la presentación de la declaración por parte de todos los colaboradores de la entidad en el SIDEAP, el hallazgo se enmarca en la no presentación en la plataforma en el SIGEP y SIDEAP en los disitntos escenarios que señala la normatividad.
Por tanto, y teniendo en cuenta que el concepto del DASCD salió favorable es importante que desde la Unidad se gestione las actividades correspondientes para la implementación del registro en la plataforma SIGEP y continuar con el registro en el SIDFEAP de la declaración de conflictos de Interés y Bienes y rentas cada vez que los trabajdores oficiales y/o empelados públicos se encuentren en algún proceso de vinculación, desvinculación, monitoreo y actualización de los datos (periódico). 
</t>
  </si>
  <si>
    <r>
      <t>TEMA: INCUMPLIMIENTO DE LAS RESPONSABILIDADES DE LOS GESTORES DE INTEGRIDAD</t>
    </r>
    <r>
      <rPr>
        <sz val="10"/>
        <rFont val="Arial Narrow"/>
        <family val="2"/>
      </rPr>
      <t xml:space="preserve">
Verificada la ejecución de las 9 responsabilidades de los Gestores de Integridad registradas en el artículo 10 de la Resolución N°34 del 17 de febrero del 2023 “Por el cual se deroga la Resolución N°83 del 02 de junio del 2022, mediante el cual se adopta el Código de Integridad y de Ética de la Lotería de Bogotá y se adopta un nuevo código de integridad y de ética de la Lotería de Bogotá”, se evidenció falta de soportes que comprobaran el cumplimiento de dichas responsabilidades por parte de los gestores durante la vigencia 2023, las cuales están asociadas principalmente con la interiorización y apropiación del Código de Integridad y de Ética. </t>
    </r>
  </si>
  <si>
    <t>• Desconocimiento de las responsabilidades por parte de los integrantes del grupo de Gestores de Integridad la entidad.
• Falta de seguimiento por parte de la Unidad de Talento Humano al cumplimiento de las responsabilidades por parte de los Gestores de Integridad de la entidad.
• Debilidades en la coordinación entre la Unidad de Talento Humano y el grupo de Gestores de Integridad para la formulación y ejecución de las actividades de sensibilización de la cultura de integridad al interior de la entidad.</t>
  </si>
  <si>
    <t xml:space="preserve"> *Capacitar a los gestores de integridad de la entidad  sobre las responsabilidades a su cargo.</t>
  </si>
  <si>
    <t>Formato asistencia a eventos de capacitacion.</t>
  </si>
  <si>
    <t>Esta actividad se realizó en el segundo trimestre, se encuentra cumplidad</t>
  </si>
  <si>
    <t xml:space="preserve">La acción de mejora se encuentra pendiente de cierre; revisado el SharePoint de Planes de mejoramiento el 17/10/2024 no se identificó evidencias que soportaran el avance registrado. 
Si bien, en el corte anterior se remitió:
-. Correo electrónico de fecha 24/06/2024 con el cual el proceso citó a reunión presencial al grupo de gestores de integridad el 27/06/2024 para socialización de documentación asociado a integridad. 
-. Correo electrónico de fecha 27/06/2024 con el cual el proceso recordó al grupo de gestores de integridad las responsabilidad, la socialización de la Resolución del Código de Integridad y de Ética de la entidad, y el procedimiento de Conflictos de Interés. 
Y se realizó la reunión, no se presenta listado de asistencia y/o acta de reunión; por tanto, se recomienda al proceso allegar el soporte correspondiente de acuerdo con el plan formulado. 
</t>
  </si>
  <si>
    <t xml:space="preserve"> *Revisar semestralmente el cumplimiento de las acciones realizadas por los gestores de integridad</t>
  </si>
  <si>
    <t xml:space="preserve">
Informe de Cumplimiento acciones realizadas por los gestores</t>
  </si>
  <si>
    <t>Se realiza informe de actividades realizadas por los gestores durante el primer trimestre de 2024</t>
  </si>
  <si>
    <t>La acción de mejora se encuentra en termino; revisado el SharePoint de Planes de mejoramiento el 17/10/2024 se identificó Informe Gestión Gestores de Integridad Primer semestre de 2024, en el cual se detallan las actyividades realizados por el grupo (socialización código de integidad y de ética de la entidad, socialización de valores y principios, reuniones de euipo, actividades, etc.)</t>
  </si>
  <si>
    <t>*Asegurar la participación de los Gestores de Integridad en la formulación y desarrollo de actividades desarrolladas al interior de la entidad, en el marco del desarrollo de actividades relacionadas con la integridad al interior de la entidad.</t>
  </si>
  <si>
    <t>Actas de reunión y soportes de ejecucicón de actividades</t>
  </si>
  <si>
    <t>Se realizaron las actividades de acuerdo con lo programado</t>
  </si>
  <si>
    <t xml:space="preserve">La acción de mejora se encuentra en termino; revisado el SharePoint de Planes de mejoramiento el 17/10/2024 no se identificó evidencias que soportaran el avance registrado. 
Si bien, en el corte anterior se remitió:
-. Socialización de los valores y principios del código de integridad y de ética de la entidad; correos fechas: 07/03/2024, 11/03/2024, 20/03/2024 y 16/05/2024.
-. Socialización de la actualización del código de integridad y de ética de la entidad; correo fecha: 07/06/2024. 
Y se realizó reunión en junio, no se presenta listado de asistencia y/o acta de reunión; por tanto, se recomienda al proceso allegar el soporte correspondiente de acuerdo con el plan formulado. 
</t>
  </si>
  <si>
    <r>
      <t>TEMA: DEBILIDADES EN LA ACTUALIZACIÓN DE LA PÁGINA WEB EN RELACIÓN CON INFORMACIÓN DEL PROCESO GESTIÓN DEL TALENTO HUMANO</t>
    </r>
    <r>
      <rPr>
        <sz val="10"/>
        <rFont val="Arial Narrow"/>
        <family val="2"/>
      </rPr>
      <t xml:space="preserve">
Verificado el botón de transparencia de la entidad el 11/04/2024, con el fin de identificar si la Unidad de Talento Humano: 1) realizó acciones de mejora para subsanar las debilidades evidenciadas en el informe de seguimiento Accesibilidad a Página Web con corte al II semestre del 2023 realizado por la Oficina Asesora de Planeación, para los 14 ítems pendientes de cumplimiento de los criterios que exige la Resolución 1519 del 2020 y; 2) publicó la información de confinidad con lo registrado en la matriz de comunicaciones de la entidad 2023; se identificaron las siguientes debilidades:
• Atención de las debilidades identificadas en el Informe de seguimiento al botón de transparencia del II semestre del 2023 realizado por la Oficina Asesora de Planeación
• El 21% (3 de 14 ítems) se ajustaron parcialmente; si bien fueron reenumerados, persiste la debilidad frente al formato del documento para consumo por parte de las partes interesadas (escaneados y mala orientación del documento; ver celdas resaltadas en naranja de la Tabla N°16)
• El 50% (7 de 14 ítems) se encuentran sin ajustar; para 3 persiste la debilidad frente al formato del documento para consumo por parte de las partes interesadas (escaneados) y para 4 la información esta desactualizada (con información de la vigencia 2022; ver celdas resaltadas en rojo de la Tabla N°16)
• Publicación de los informes, reportes, certificaciones, etc., de conformidad con la Matriz de Comunicaciones de la entidad aprobada para la vigencia 2023.
• Para el 80% (4 de 5 ítems) se identificaron debilidades relacionadas con el contenido de la información publicada (ver celdas resaltadas en rojo de la Tabla N°17)</t>
    </r>
  </si>
  <si>
    <t>• Debilidades por parte del proceso responsable en la verificación de la información previo a la publicación en el botón de transparencia de la entidad.
• Falta de revisión periódica por parte del proceso responsable de la información publicada en el botón de transparencia, que le permita identificar las inconsistencias y/o errores, y desactualización de esta</t>
  </si>
  <si>
    <t>• Revisar los informes semestrales realizados por la Oficina Asesora de Planeación al botón de transparencia de la entidad, y tomar acciones correctivas pertinentes para subsanar las debilidades identificadas  en cumplimiento con lo establecido en la Resolución 1519 del 24 de agosto 2020 de Accesibilidad Web.</t>
  </si>
  <si>
    <t>Informe de acciones correctivs y/o preventivas generadas de la revisión del documento entregado por la Oficina Asesora de Planeación con relación al botón de transparencia</t>
  </si>
  <si>
    <t>Se realiza la revisión del Informe de seguimiento botón de transparencia página web corte agosto 2024 remitido por la Oficina Asesora de Planeación el 02 de octubre de 2024, sin embargo, se encuentran las observaciones con respecto a actos administrativos escaneados y a la consulta de la agenda de los directivos, lo cual por ahora no tiene solución. Se solicitará el concepto al respecto para generar posibles soluciones.</t>
  </si>
  <si>
    <r>
      <rPr>
        <sz val="10"/>
        <color rgb="FF000000"/>
        <rFont val="Arial Narrow"/>
        <family val="2"/>
      </rPr>
      <t xml:space="preserve">La acción de mejora se encuentra en termino; revisado el SharePoint de Planes de mejoramiento el 17/10/2024 no se identificó evidencias que respaldaran el reporte registrado. 
Lo anterior, teniendo en cuenta que la unidad de medida es </t>
    </r>
    <r>
      <rPr>
        <i/>
        <sz val="10"/>
        <color rgb="FF000000"/>
        <rFont val="Arial Narrow"/>
        <family val="2"/>
      </rPr>
      <t>"Informe de acciones correctivs y/o preventivas generadas de la revisión del documento entregado por la Oficina Asesora de Planeación con relación al botón de transparencia"</t>
    </r>
  </si>
  <si>
    <t xml:space="preserve">
• Realizar revisiones trimestrales  con el fin de asegurar que la información publicada en el botón de transparencia se encuentre actualizada. </t>
  </si>
  <si>
    <t>Solicitudes por correo electrónico actualización página web</t>
  </si>
  <si>
    <t>Se realizó la actualización de la página Web en lo relacionado con la Unidad de Talento Humano.</t>
  </si>
  <si>
    <t xml:space="preserve">La acción de mejora se cierra; revisado el SharePoint de Planes de mejoramiento el 17/10/2024 se identificó lo siguiente: 
-. Correo electrónico de fecha 23/09/2024 con el cual el proceo solicitó a la mesa de servicio de la entidad actualizar información relacionada con la planta de la entidad (incluida información de contratistas) y actos administrativos
En el corte anterior, se identificaron 2 solicitudes mediante correo electrónico. </t>
  </si>
  <si>
    <t xml:space="preserve">
• Solicitar a  la Oficina Asesora de Planeación aclaración con respecto  sobre si los actos administrativos que generar situaciones respecto a los servidores públicos  deben ser publicados como formato de datos abiertos.  En caso de ser positivo solicitar a la  oficina de planeación que socialice los lineamientos</t>
  </si>
  <si>
    <t xml:space="preserve">
Solicitud concepto a la Oficina Asesora de Planeación con relación a la publicación de datos abiertosactos administrativos relacionados con los servidores públicos</t>
  </si>
  <si>
    <t>La solicitud de este concepto no se realizó, por un error involuntario.  La Unidad de Talento Humano solicitará prórroga de la actividad.</t>
  </si>
  <si>
    <t xml:space="preserve">La acción de mejora se encuentra incumplida; revisado el SharePoint de Planes de mejoramiento el 17/10/2024 el proceso reporto no avance en las actividades contempladas. </t>
  </si>
  <si>
    <r>
      <t>TEMA: DEBILIDADES EN LA EJECUCIÓN Y REPORTE DE SEGUIMIENTO DE PROGRAMAS Y PLANES DE ACCIÓN INSTITUCIONALES POR PARTE DEL PROCESO</t>
    </r>
    <r>
      <rPr>
        <sz val="10"/>
        <rFont val="Arial Narrow"/>
        <family val="2"/>
      </rPr>
      <t xml:space="preserve">
Verificado el cumplimiento al 31/12/2023 de las acciones contempladas en los programas y planes de acción institucionales de la vigencia a cargo de la Unidad de Talento Humano, en el marco de la Políticas de Gestión Estratégico del Talento Humano y Política de Integridad (Programa de bienestar social e incentivos, Plan Institucional de Capacitaciones-PIC, Plan de Integridad,  Plan Anticorrupción y Atención al Ciudadano-PAAC, Plan Operativo y Plan de Sostenibilidad MIPG), se identificaron debilidades en la ejecución por parte del proceso lo cual dificultó la labor de Control Interno señalada en el literal e) del artículo 2.2.21.2.5 del Decreto 1083 de 2015, en el cual menciona que: “Las Oficinas de Coordinación del Control Interno o quien haga sus veces de las entidades y organismos del sector público, verifican la efectividad de los sistemas de control interno, para procurar el cumplimiento de los planes metas y objetivos previstos…”.
A continuación, se detallan así:
§ Debilidades en el reporte por parte del proceso en los 4 trimestres, debido al reporte incompleto o no reporte en el trimestre evaluado.
§ Registro del nombre del documento que soporta el avance reportado en el trimestre evaluado y no el registro del link de acceso para consulta de evidencias. 
§ Las evidencias contenidas en la carpeta “Soportes Talento Humano” creada por el proceso para cada plan institucional (Ruta: Planes Institucionales/2023/Soportes Talento Humano en Planeación Estratégica - 2023 - Todos los documentos (sharepoint.com)), están incompletas y no se encuentran organizadas de tal forma que se pueda identificar a que actividad pertenece, y, por ende, dificulta establecer que soportan el avance reportado por el proceso, el estado de la actividad y la trazabilidad de la ejecución.
§ No seguimiento periódico a las actividades para asegurar que se realizaran dentro de los plazos inicialmente establecidos; lo anterior para:
§ El Plan Institucional de Capacitaciones-PIC, el cual su reporte de avance y/o cumplimiento está a cargo del proceso responsable de realizar la capacitación, donde:
§ El 19% (8 de 43 capacitaciones) no se realizaron dentro de las fechas programadas. (ver celdas sombreadas en rojo de la tabla N°18)
§ Para el 46% (20 de 43 capacitaciones) no fue posible verificar si se realizaron dentro de las fechas programadas, por cuanto no se identificaron soportes de ejecución. (ver celdas sombreadas en naranjas de la tabla N°18)
§ El plan de Integridad, ya que:
§ El 72% (5 de 7 actividades) se realizó dentro de las fechas programadas; no obstante, la actividad n°3 asociada con la encuesta de apropiación de valores al interior de la entidad, no fue realizada trimestralmente, sino hasta el IV trimestre del 2023 (ver celda sombreada en amarillo de la Tabla N°19)
§ El 14% (1 de 7 actividades) no se realizó dentro de las fechas programadas (ver celda sombreada en rojo de la Tabla N°19)
§ Para el 14% (1 de 7 actividades) no fue posible verificar su cumplimiento, dado que no se adjuntaron los soportes de ejecución. (ver celda sombreada en naranja de la Tabla N°19)
• No documentación de las solicitudes de inclusión y eliminación con su debida justificación de actividades definidas en los planes de acción para aprobación en el marco del CIGD; lo anterior, teniendo en cuenta que en el Plan Institucional de Capacitaciones-PIC, se evidenció variación en 7 capacitaciones programadas, 3 del I al III trimestre, y 4 del III al IV trimestre.
o El 86% de las hojas de vida consultadas (6) cuentan con soportes incompletos que son requisitos para gestión del proceso de retiro, debido a entrega incompleta de soportes por parte de los servidores (acta de entrega del trabajador y declaración de Bienes y Rentas-formato SIDEAP)
o El 71% de las hojas de vida consultadas (5) no cuentan con la solicitud de eliminación de cuentas (ofimáticas y sistemas de información) realizada a la Oficina de Gestión de Tecnologías e Innovación.</t>
    </r>
  </si>
  <si>
    <t xml:space="preserve">• No claridad en los criterios definidos para el reporte de seguimiento de los programas y planes institucionales por parte del proceso, debido a la no socialización por parte de la Oficina Asesora de Planeación.
• Debilidades por parte del proceso en el monitoreo, seguimiento, ejecución y reporte de las actividades registradas en los programas y planes institucionales de la entidad. </t>
  </si>
  <si>
    <t>*Realizar seguimiento trimestral a las actividades registradas en los diferentes planes de acción de acuerdo con lo programado y los lineamientos establecidos por la Oficina Asesora de Planeación</t>
  </si>
  <si>
    <t xml:space="preserve">Soportes de envio trimestral oportuno enviado a la Oficina Asesora de Planeación </t>
  </si>
  <si>
    <t xml:space="preserve">Se realiza seguimiento trimestral a las actividades registradas en los diferentes planes de acción de acuerdo con lo programado y los lineamientos establecidos por la Oficina Asesora de Planeación.
</t>
  </si>
  <si>
    <t xml:space="preserve">La acción de mejora se encuentra en termino; revisado el SharePoint de Planes de mejoramiento el 17/10/2024 se identificaron correos electrónicos de reporte de seguimiento a los diferentes planes institucionales e indicadores estrategicos con corte al II trimestre del 2024 (fechas 12/07/2024 y 18/07/2024; respectivamente) 
A la fecha se lleva 1 seguimiento trimestral dentro del periodo de ejecución de la actividad. 
Verificado el SharePoint de Planeación estratégica, se identificó carpeta donde se cargaron los soportes por actividad realizada dentro del II trimestre del 2024; 7 actividades. </t>
  </si>
  <si>
    <t xml:space="preserve">
• Archivar trimestralmente las evidencias relacionadas con las actividades programas en los diferentes programas y planes de acción institucionales, de acuerdo con los lineamientos establecidos con el fin de garantizar una adecuada ejecución en el marco de los seguimientos realizados por la segunda y tercera línea de defensa. </t>
  </si>
  <si>
    <t xml:space="preserve"> 
Carpeta de evidencias debidamente organizadas por plan y numeradas</t>
  </si>
  <si>
    <t xml:space="preserve">Se organizaron y archivaron las carpetas por trimestre dejando las evidencias relacionadas con las actividades ejecutadas en los diferentes programas y planes de acción institucionales, de acuerdo con los lineamientos establecidos </t>
  </si>
  <si>
    <t xml:space="preserve">La acción de mejora se encuentra en termino; revisado el SharePoint de Planes de mejoramiento el 17/10/2024 se identificaron correos electrónicos de reporte de seguimiento a los diferentes planes institucionales e indicadores estrategicos con corte al II trimestre del 2024 (fechas 12/07/2024 y 18/07/2024; respectivamente) 
A la fecha se lleva 1 seguimiento trimestral dentro del periodo de ejecución de la actividad. 
Verificado el SharePoint de Planeación estratégica, se identificó carpeta donde se cargaron los soportes para cada plan institucional  e indicadores. </t>
  </si>
  <si>
    <t xml:space="preserve">
• Documentar las solicitudes de inclusión y/o eliminación de las actividades registradas en los diferentes planes de acción institucionales, que luego deben ser analizadas en el marco del CIGD para aprobación o no.</t>
  </si>
  <si>
    <t xml:space="preserve">
Solicitudes de Inclusión y/o eliminación</t>
  </si>
  <si>
    <t xml:space="preserve">La acción de mejora se encuentra en termino; revisado el SharePoint de Planes de mejoramiento el 17/10/2024 se identificó correo electrónico de fecha  04/06/2024 donde el proceso soliccitó a la OAP modificación de actividades contempladas en el Plan Institucional de Capacitación de la vigencia en curso. 
No obstante, no se identifica si el plan se aprobó en el marco del comité correspondiente. Por tanto, se solicita allegar los soportes correspondientes. </t>
  </si>
  <si>
    <t xml:space="preserve">AUDITORÍA AL PROCESO DE GESTIÓN TECNOLÓGICA E INNOVACIÓN, CON ÉNFASIS EN EL MODELO DE SEGURIDAD Y PRIVACIDAD DE LA INFORMACIÓN – MSPI </t>
  </si>
  <si>
    <t>GESTIÓN DE LAS TECNOLOGÍAS Y LA INFORMACIÓN</t>
  </si>
  <si>
    <r>
      <t xml:space="preserve">TEMA: Competencia, toma de conciencia y comunicación
</t>
    </r>
    <r>
      <rPr>
        <sz val="10"/>
        <rFont val="Arial Narrow"/>
        <family val="2"/>
      </rPr>
      <t>Revisada la información recibida el día 4 y 27 de junio de 2024 por la Unidad de Talento Humano y la Subgerencia Comercial y de Operaciones, respectivamente, y analizados los resultados de la encuesta de percepción enviada a todos los colaboradores de la entidad el día 11 de junio de 2024 se evidencian las siguientes debilidades: 
1.	No se ha involucrado al 100% de los funcionarios de la entidad en la implementación del MSPI, esto se concluye dado que solo 14 trabajadores oficiales diligenciaron la encuesta 
2.	Falta concientización de los colaboradores en cuanto al MSPI tal y como se evidencia en la Tabla No. No. 4
3.	No se ha realizado por parte de la Subgerencia Comercial y de Operaciones la identificación de necesidades de comunicaciones internas y externas relacionadas con la seguridad y privacidad de la información.
Lo anterior conlleva al incumplimiento del numeral 7.4.2 Competencia, toma de conciencia y comunicación del Documento Marco – Modelo de Seguridad y Privacidad de la Información</t>
    </r>
  </si>
  <si>
    <t xml:space="preserve">Falta se sensibilización sobre la importancia de participar en los temas de Seguridad d ela Información </t>
  </si>
  <si>
    <t xml:space="preserve">Se realizará sensibilización sobre la importancia de la participación en estos temas, con el apoyo de la alta gerencia. Incluyendo a a la Subgerencia Comercial y de Operaciones. </t>
  </si>
  <si>
    <t xml:space="preserve">Actas de reunión realizada con compromisos. </t>
  </si>
  <si>
    <t xml:space="preserve"> Unidad de Talento Humano y Oficina de Gestión Tecnológica e Innovación, Subgerencia Comercial y de Operaciones.</t>
  </si>
  <si>
    <t>Durante este periodo no se realizaron actividades en cumplimiento a este hallazgo</t>
  </si>
  <si>
    <t xml:space="preserve">La acción de mejora se encuentra en termino; y la dependencia no reporta avance para este trimestre </t>
  </si>
  <si>
    <t>De la verificación realizada al Manual de Funciones del cargo de Jefe de la Unidad Financiera y Contable, respecto de la entrega del manual incluido en la Resolución No. 85 de 2021,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 Soporte: No se encontró evidencia que demuestre la entrega del Manual de Funciones al funcionario que funge como Jefe de la Unidad Financiera en la Lotería de Bogotá.
• Propósito Principal: No se identificó el requerimiento de calidad en la redacción del propósito principal.
• Funciones: Los verbos utilizados en algunas de las funciones, como "proponer", "liquidar", "rendir", "promover" y "decretar", no se encuentran dentro de la guía del Departamento Administrativo del Servicio Civil Distrital. Además, los verbos "custodiar" y "participar" están relacionados con un cargo de nivel asistencial, es decir, pertenecen a otros niveles.
• Requerimiento de Calidad: Las funciones 1, 3, 4, 7, 8, 10, 12, 13, 14, 15, 16, 17, 18, 19 y 20 no contienen condición o requerimiento de calidad.
• Evidencia de Realización de Funciones: No se logró obtener evidencia de la realización de las funciones 11, 12, 13, 14, 15, 16, 17 y 19.
• Atributos de Conocimiento y Competencias: No se evidencian en el Manual atributos de conocimiento como MIPG (Modelo Integrado de Planeación y Gestión) y competencias básicas de Aprendizaje Continuo, Orientación a Resultados, Orientación al Usuario y Ciudadano y Adaptación al Cambio. Asimismo, no contiene competencias comportamentales por nivel jerárquico.</t>
  </si>
  <si>
    <t xml:space="preserve">No se encontró evidencia que demuestre la entrega del Manual de Funciones al funcionario que funge como Jefe de la Unidad Financiera en la Lotería de Bogotá, a pesar de estar incluido en los procedimientos de inducción y reinducción y en el de Vinculación, no se encuentra evidencia de su entrega.  
En el Manual de Funciones de la entidad se encuentra desactualizado, ya que en el momento de su elaboración no se tuvo en cuenta la guía establecida por el DASCD ni el manual MIPG, con respecto a los atributos de conocimiento y competencias, razón por la cual en algunos casos no contienen condición o requerimiento de calidad, así como el nivel Jerárquico.
</t>
  </si>
  <si>
    <t>1. Ajustar el manual de funciones teniendo en cuenta los verbos rectores y la condición de las funciones, contenidos en la Guía Técnica de elaboración o modificación del Manual Específico de Funciones y de Competencias Laborales del DASCD.
2. Incluir en el manual de funciones los atributos de conocimientos, competencias básicas y comportamentales por nivel jerárquico, de acuerdo con lo establecido en la Guía Técnica de elaboración o modificación del Manual Específico de Funciones y de Competencias Laborales del DASCD y en el Decreto 815 de 2018.
3. Socializar el manual de funciones una vez se encuentre ajustado y aprobado.
4. Realizar Proceso de Reinducción y dejar evidencia de la entrega del Manual de Funciones a todos los servidores público en las historias laborales.</t>
  </si>
  <si>
    <t>1. Manuales de funciones ajustado
2. Socialización Manual de Funciones Ajustado
3. Evidencia de entrega de manuales en el proceso de reinducción. Formato:  FR0320-95-4  a todos los servidores públicos de la entidad.</t>
  </si>
  <si>
    <t>Jefe Unidad de Talento humano</t>
  </si>
  <si>
    <t xml:space="preserve">La acción de mejora se encuentra en termino; revisado el SharePoint de Planes de mejoramiento el 10/10/2024 no se identificó reporte por parte del proceso para el periodo de evaluado, por tanto, no se cargaron evidencias. 
Se recomienda al proceso cumplir con el reporte dentro de los plazos establecidos por la OCI. Así mismo, realizar el reporte correspondiente para verificación de los avances y/o cumpilimento. </t>
  </si>
  <si>
    <t>Yeison Martinez</t>
  </si>
  <si>
    <t>De la verificación realizada al Manual de Funciones del cargo Profesional IV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Funciones:
• En las funciones No. 7 y 11, los verbos “presentar” y “participar” respectivamente están relacionados con un cargo de nivel asistencial.
• Las funciones 1, 3, 5, 6, 8, 10, 11 y 12 no contienen condición o requerimiento de calidad.
• No se logró obtener evidencia de la realización de la función 19 Competencias Comportamentales Comunes y por Nivel Jerárquico.
• El manual de funciones no contiene las competencias básicas de Aprendizaje Continuo, Orientación a Resultados, Orientación al Usuario y Ciudadano, y Adaptación al Cambio.
• El manual de funciones no contiene las competencias comportamentales por nivel jerárquico.</t>
  </si>
  <si>
    <t>En el Manual de Funciones de la entidad se encuentra desactualizado, ya que en el momento de su elaboración no se tuvo en cuenta la guía establecida por el DASCD ni el manual MIPG, con respecto a los atributos de conocimiento y competencias, razón por la cual en algunos casos no contienen condición o requerimiento de calidad, así como el nivel Jerárquico.</t>
  </si>
  <si>
    <t>1. Ajustar el manual de funciones teniendo en cuenta los verbos rectores y la condición de las funciones, contenidos en la Guía Técnica de elaboración o modificación del Manual Específico de Funciones y de Competencias Laborales del DASCD.
2. Incluir en el manual de funciones los atributos de conocimientos, competencias básicas y comportamentales por nivel jerárquico, de acuerdo con lo establecido en la Guía Técnica de elaboración o modificación del Manual Específico de Funciones y de Competencias Laborales del DASCD y en el Decreto 815 de 2018.
3. Socializar el manual de funciones una vez se encuentre ajustado y aprobado.</t>
  </si>
  <si>
    <t>1. Manuales de funciones ajustado
2. Socialización Manual de Funciones Ajustado</t>
  </si>
  <si>
    <t>De la verificación realizada al Manual de Funciones del cargo de Tesorera,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 Soporte: No se encontró evidencia que demuestre la entrega del Manual de Funciones al funcionario que funge como Jefe de la Unidad Financiera en la Lotería de Bogotá.
• Propósito Principal: No se identificó el requerimiento de calidad en la redacción del propósito principal.
• Funciones:
o En las funciones No. 1, 8, 11, 13 y 19 los verbos “Cumplir”, “Ingresar”, “Custodiar “, “Presentar” y “Asistir” respectivamente están relacionados con un cargo de nivel asistencial.
o Los verbos “Manejar”, “Llevar”, “Expedir” y “Absolver” de las funciones números 4, 10, 15 y 18 respectivamente no se encuentran relacionados en la guía del Departamento Administrativo del Servicio Civil Distrital
o La función 19 no contiene requerimiento de calidad.</t>
  </si>
  <si>
    <t>Auditoría al Sistema de Gestión de Seguridad y Salud en el Trabajo-SG-SST 2023</t>
  </si>
  <si>
    <t>GS-SST</t>
  </si>
  <si>
    <t>En el funcionamiento del Comité, no se evidencian: las reuniones mensuales, informe trimestral de gestión del Comité incumpliendo el Numeral 1.8 de a Resolución 0312 de 2019:: “La empresa conformó el Comité de Convivencia Laboral y este funciona de acuerdo con la normativa vigente.</t>
  </si>
  <si>
    <t>Actas de comité no realizadas una vez finalizada la sesión, debido a que se retiró una persona quien era la secretaria del comité, hace poco se logró convocar otra persona para matener ompleto el comité, Sin embargo no han escogido de nuvo quien es el secretario para que sea quien realice las actas.</t>
  </si>
  <si>
    <t>Realizar las actas correspondientes de las reuniones por parte del secretario del comité a más tardar el quinto día hábil de realización de la reunión con las respectivas firmas, es decir cada 3 meses o en caso de que haya una reunión extraordinaria y mantener la carpeta al día y completa.</t>
  </si>
  <si>
    <t>Actas</t>
  </si>
  <si>
    <t xml:space="preserve">Secretario (a) comité de convivencia laboral </t>
  </si>
  <si>
    <t xml:space="preserve">El comité de convivencia se reunio una vez copia de esta acta reposa en archivo del comité, esto en razon que esta informacion es sensible y tiene reserva . </t>
  </si>
  <si>
    <t>No se evidencia la inducción del SG SST de los Contratistas: Héctor Alexander Martínez, Kelly Vanesa Morales, Natalia Isabel Russi, Wilson Algecira Carrillo , incumpliendo el Numeral 1.2.2 de la Resolución 0312 de 2019 Todos los trabajadores, independientemente de su forma de vinculación y/o contratación y de manera previa al inicio de sus labores, reciben capacitación, inducción y reinducción en aspectos generales y específicos de las actividades por realizar que incluya entre otros, la identificación de peligros y control de los riesgos en su trabajo, y la prevención de accidentes de trabajo y enfermedades laborales. Asimismo, se proporcionan las capacitaciones en Seguridad y Salud en el Trabajo de acuerdo con las necesidades identificadas. ““</t>
  </si>
  <si>
    <t>Se realiza capacitación sobre  Inducción y Reinducción en Sistema de Gestión de Seguridad y Salud en el Trabajo SG-SST, se cita a todo el personal incluyendo los contratistas, sin embargo los contratisas no asisten a la misma.</t>
  </si>
  <si>
    <t>Realizar la inducción y reinducción a todo el personal incluyendo los contratistas y solicitar evidencia de la asistencia.</t>
  </si>
  <si>
    <t xml:space="preserve">Formato de asistencia y de evaluación de aprendizaje 
</t>
  </si>
  <si>
    <t>Profesional SST</t>
  </si>
  <si>
    <t>Esta actividad se encuentra programada para cuarto trimestre de 2024.</t>
  </si>
  <si>
    <t>No se evidencian mecanismos y registros documentales de rendición de cuentas anual del SG SST al interior de la empresa, incumpliendo el numeral 2.6.1 de la Resolución 0312 de 2019:"Realizar anualmente la Rendición de Cuentas del desarrollo del Sistema de Gestión de SST, que incluya a todos los niveles de la empresa."</t>
  </si>
  <si>
    <t>No se evidencia documentos que validen la realizaión de la rendición de cuentas de los años anteriores.</t>
  </si>
  <si>
    <t xml:space="preserve">Realizar la rendición de cuentas desde SST  a la entidad  finalizar  el año en los meses de noviembre a  diciembre y se expone en comité de gestión y desempeño. </t>
  </si>
  <si>
    <t>Documento presentación de la rendición.</t>
  </si>
  <si>
    <t>Profesional SST
Integrantes de comités y brigada de emergencia.</t>
  </si>
  <si>
    <t>No se evidencian mecanismos de comunicación interna y externa del SG-SST, incumpliendo el numeral 2.8.1 de la Resolución 0312 de 2019 : “La empresa dispone de mecanismos eficaces para recibir y responder las comunicaciones internas y externas relativas a la Seguridad y Salud en el Trabajo, como por ejemplo autorreporte de condiciones de trabajo y de salud por parte de los trabajadores o contratistas.</t>
  </si>
  <si>
    <t xml:space="preserve">Los canales de comunicación en la entidad se realizan por medio de correo electrónico, sin embargo, no hay evidencia del mecanismo de comunicación.  </t>
  </si>
  <si>
    <t>Realizar un formato para reportar novedades referentes a SST,enviarlo a codificar y una vez aprobado socializarlo con el fin de enseñar el correcto  diligenciamiento, este pude ser  entregado en físico o enviado al correo por los servidores de la entidad.</t>
  </si>
  <si>
    <t>Formato de reporte aprobado.
Asistencia socialización del diligenciamiento</t>
  </si>
  <si>
    <t>No se evidencia procedimiento , incumpliendo el numeral 2.9.1 de la Resolución 0312 de 2019: “La empresa estableció un procedimiento para la identificación y evaluación de las especificaciones en Seguridad y Salud en el Trabajo, de las compras y adquisición de productos y servicios, como por ejemplo los elementos de protección personal.</t>
  </si>
  <si>
    <t>Se cuenta con procedimiento con el procedimiento PRO320-377-2 ADQUISICIONES DE BIENES Y SERVICIOS
 LOTERÍA DE BOGOTÁ, sin embargo este no cuenta con parámetros específicos para SST</t>
  </si>
  <si>
    <t>Ajustar procedimiento PRO320-377-2 ADQUISICIONES DE BIENES Y SERVICIOS
 LOTERÍA DE BOGOTÁ, establecer requerimientos específicos de SST, socializarlo en comité de gestión y desempeño, posteriormente socializarlo y publicarlo.</t>
  </si>
  <si>
    <t xml:space="preserve">Procedimiento actualizado
Soporte de socialización </t>
  </si>
  <si>
    <t xml:space="preserve">La acción de mejora se encuentra en termino; revisado el SharePoint de Planes de mejoramiento el 17/10/2024 se evidencia que la dependencia reporta el mismo avance de 0,4 que registró para el trimestre anterior. No obstante, ese avance no contaba con soportes por lo tanto no es posible su validación y se deja en cero (0) el avance acumulado. 
Se recomienda al proceso tomar medidas para el cumplimiento de la acción antes de que se cumpla el témido definido en la formulación. </t>
  </si>
  <si>
    <t>No se evidencia documento, incumpliendo el numeral 2.10.1 de la Resolución 0312 de 2019.</t>
  </si>
  <si>
    <t>No hay manual de  evaluación y selección de proveedores y contratistas, no se ha reaizado debido a que en los procesos de contratación no se había contado con este aspecto desde los años anteriores.</t>
  </si>
  <si>
    <t>Realizar documento sobre evaluación y selección de proveedores y contratistas, compartirlo con  contratación, llevarlo a Comité de Gestión y desempeño posteriormente socializarlo y publicarlo.</t>
  </si>
  <si>
    <t xml:space="preserve">Manual
Soporte de socialización </t>
  </si>
  <si>
    <t xml:space="preserve">La acción de mejora se encuentra en termino; revisado el SharePoint de Planes de mejoramiento el 17/10/2024 se evidencia que la dependencia reporta el mismo avance de 0,4 que registró para el trimestre anterior. No obstante, ese avance no contaba con soportes consistentes por lo tanto no es posible su validación y se deja en cero (0) el avance acumulado. 
Se recomienda al proceso tomar medidas para el cumplimiento de la acción antes de que se cumpla el témido definido en la formulación. </t>
  </si>
  <si>
    <t>No se evidencian las actividades recomendadas por el informe de diagnóstico de condiciones de salud emtido en el año 2022, incumpliendo el numeral 3.1.2: "Están definidas y se llevaron a cabo las actividades de medicina del trabajo, promoción y prevención, de conformidad con las prioridades que se identificaron en el diagnóstico de las condiciones de salud de los trabajadores y los peligros/riesgos de intervención prioritarios".</t>
  </si>
  <si>
    <t>Se tiene informe de condiciones de salud, pero no se establecieron las actividades recomendadas en el cronograma de actividades de PYP, debido a que el cronograma ya se había realizado y el informe fue entregado a finales de año.</t>
  </si>
  <si>
    <t>Ajustar en el cronograma de capacitación, que evidencie actividades de promoción y prevención teniendo en cuenta las recomendaciones dadas en el informe.</t>
  </si>
  <si>
    <t>Cronograma</t>
  </si>
  <si>
    <t xml:space="preserve">La acción de mejora se encuentra en termino; revisado el SharePoint de Planes de mejoramiento el 17/10/2024 se evidencia que la dependencia reporta avance de 0,4 y el trimestre anterior se evidencia un registro de 10. No obstante, no hay soportes no en el trimestre pasado ni en el presente por lo tanto no es posible su validación y se deja en cero (0) el avance acumulado. 
Se recomienda al proceso tomar medidas para el cumplimiento de la acción antes de que se cumpla el témido definido en la formulación. </t>
  </si>
  <si>
    <t>No se evidencian perfiles de cargos, incumpliendo el numeral 3.1.3 de la Resolución 0312 de 2019: "Se informa al médico que realiza las evaluaciones ocupacionales los perfiles del cargo, con una descripción de las tareas y el medio en el cual se desarrollará la labor respectiva."</t>
  </si>
  <si>
    <t>No se cuenta con profesiograma, ya que el que se tenía está del año 2021, han cambiado cargos y no cuenta con los requerimientos para SST</t>
  </si>
  <si>
    <t xml:space="preserve">Realizar actualización de profesiograma con cargos y funciones.
Enviar a IPS para que sean validados los cargos, las funciones y se establezcan los requerimientos de salud.
 </t>
  </si>
  <si>
    <t>Documento profesiograma con cargos y funciones.
Documento validado por médico especialista en SST</t>
  </si>
  <si>
    <t>Se da cumplimiento al numeral 3.1.3 de la Resolución 0312 de 2019: "Se informa al médico que realiza las evaluaciones ocupacionales los perfiles del cargo, con una descripción de las tareas y el medio en el cual se desarrollará la labor respectiva."La loteria de Bogota cuenta con el documento profesiograma para la aplicación de las evaluaciones medicas ocupacionales para cargos actules de la empresa</t>
  </si>
  <si>
    <r>
      <rPr>
        <sz val="10"/>
        <color rgb="FF000000"/>
        <rFont val="Arial Narrow"/>
        <family val="2"/>
      </rPr>
      <t>La acción de mejora se encuentra en</t>
    </r>
    <r>
      <rPr>
        <b/>
        <sz val="10"/>
        <color rgb="FF000000"/>
        <rFont val="Arial Narrow"/>
        <family val="2"/>
      </rPr>
      <t xml:space="preserve"> termino; </t>
    </r>
    <r>
      <rPr>
        <sz val="10"/>
        <color rgb="FF000000"/>
        <rFont val="Arial Narrow"/>
        <family val="2"/>
      </rPr>
      <t xml:space="preserve">revisado el SharePoint de Planes de mejoramiento el 17/10/2024 se evidencia que la dependencia reporta avance de 0,5. El soporte es adecuado dado que corresponde al profesiograma aprobado por la Dra. Juliana Silva, especialista en SST. 
</t>
    </r>
  </si>
  <si>
    <t>No se evidencia programa de reubicacion y readaptacion laboral. No se evidencia entrega y recibido de recomendaciónes y restricciones medicas de la trabajadora a realización de sus funciones. Asimismo, y de ser necesario, se adecua el puesto de trabajo, se reubica al trabajador o realiza la readaptación laboral.</t>
  </si>
  <si>
    <t>No se cuenta con  programa de reubicación y readaptación laboral.
No hay  formato de carta  para entrega y recibido de recomendaciónes y restricciones medicas</t>
  </si>
  <si>
    <t xml:space="preserve">Realizar programa de reubicación y readaptación laboral llevarlo a comité de gestión y desempeño para su aprobación.
Realizar formato para entrega de recomendaciones y/o reubicaciones.
Evidencia socialización del formato
</t>
  </si>
  <si>
    <t xml:space="preserve">Programa de reubicación y readaptación aprobado
Formato aprobado
Soporte socialización formato
</t>
  </si>
  <si>
    <t>No se evidencia procedimiento para Inspecciones a instalaciones, maquinaria o equipos, incumpliendo el numeral 4.2.4 de la Resolución 0312 de 2019: "Se realizan inspecciones sistemáticas a las instalaciones, maquinaria o equipos, incluidos los relacionados con la prevención y atención de emergencias; con la participación del Comité Paritario o Vigía de Seguridad y Salud en el Trabajo.".</t>
  </si>
  <si>
    <t>No se cuenta con el procedimiento porque no se había evaluado en años anteriores este aspecto, puesto que no se había realizado auditoria al sistema.</t>
  </si>
  <si>
    <t xml:space="preserve">Realizar procedimiento para Inspecciones a instalaciones, maquinaria o equipos, llevarlo a comité de gestión y desempeño para su aprobación
Realizar la socialización y publicación.
</t>
  </si>
  <si>
    <t>Procedimiento aprobado
Soporte de socialización y publicación del procedimiento</t>
  </si>
  <si>
    <t>No se evidencia procedimiento para mantenimiento preventivo y/o correctivo en las instalaciones, equipos y máquinas, incumpliendo el numeral 4.2.5 de la Resolución 0312 de 2019: Se realiza el mantenimiento periódico de las instalaciones, equipos y herramientas, de acuerdo con los informes de las inspecciones o reportes de condiciones inseguras.</t>
  </si>
  <si>
    <t>Realizar procedimiento para mantenimiento preventivo y/o correctivo en las instalaciones, equipos y máquinas,  llevarlo a comité de gestión y seguimiento para su aprobación.
Realizar la socialización y publicación.</t>
  </si>
  <si>
    <t xml:space="preserve">No se evidencia señalizacion de emergencia en la sede administrativa (planos que identifiquen areas y salidas de emergencia, no se evidencian extintores). Se evidencia plan de prevención, preparación y respuesta ante emergencias de la sede administrativa y del archivo. No se evidencia divulgacion a contratistas, incumpliendo el numeral 5.1.1. de la Resolución 0312 de 2019: "Se tiene un plan de prevención, preparación y respuesta ante emergencias que identifica las amenazas, evalúa y analiza la vulnerabilidad, incluye planos de las instalaciones que identifican áreas y salidas de emergencia, así como la señalización debida, simulacros como mínimo una vez al año y este es divulgado. </t>
  </si>
  <si>
    <t>No se contaba con la señalización completa, debido a que se había mandado a hacer y en el momento de la auditoría no se contaba con ella.</t>
  </si>
  <si>
    <t>Realizar el ajuste de la señalización requerida.
Actualización del plan de emergencias referente a la señalización, a probación por el comité de desarrollo y desempeño,.
Socialización y publicación.</t>
  </si>
  <si>
    <t xml:space="preserve">Evidencia señalización 
Actualización del plan aprobado.
Evidencia socialización 
</t>
  </si>
  <si>
    <t>No se evidencia programa de auditoria anual.</t>
  </si>
  <si>
    <t>No se tiene programa debido a que no se habia realizado auditorías previasy no se contaba con este requerimiento.</t>
  </si>
  <si>
    <t>Realizar programa de auditoría,llevarlo a comité de gestión y desempeño para su aprobación.
Realizar la socialización y publicación.</t>
  </si>
  <si>
    <t xml:space="preserve">
Programa aprobado
Soporte de socialización y publicación. </t>
  </si>
  <si>
    <t>La acción de mejora se encuentra en termino, teniendo en cuenta que la fecha para dar cumplimiento a la acción a implementar es el 31/12/2024. No se presentó ninguna evidencia sobre avances a la implemntación.</t>
  </si>
  <si>
    <t>Islena Pineda R.</t>
  </si>
  <si>
    <t>INEFICAZ</t>
  </si>
  <si>
    <t>Auditoria Accesibilidad Web-Seguridad Digital-Datos Abiertos 2022</t>
  </si>
  <si>
    <t>Revisado el portal web el día 11 de junio de 2022 se utiliza el validador w3.org, se detectan 70 errores y advertencias de fallas HTML esto incumple el Criterio No 11 del Anexo No 1 de la resolución 1519 de 2020.</t>
  </si>
  <si>
    <t>Errores en el validador W3</t>
  </si>
  <si>
    <t>Realizar la reingeniería del Portal Web (diseño, accesibilidad, nuevos servicios)
(Esta acción hace parte del Plan Estratégico de Tecnologías de la Información aprobado por el Comité de Gestión y Desempeño para la vigencia 2023)</t>
  </si>
  <si>
    <t>Nuevo portal en producción
Informe de Mejoras de Accesibilidad Web (Ambiente Producción)  en repostiorio de la Oficina</t>
  </si>
  <si>
    <r>
      <rPr>
        <b/>
        <sz val="10"/>
        <color rgb="FFFF0000"/>
        <rFont val="Arial Narrow"/>
        <family val="2"/>
      </rPr>
      <t>Jefe de Oficina</t>
    </r>
    <r>
      <rPr>
        <sz val="10"/>
        <color rgb="FFFF0000"/>
        <rFont val="Arial Narrow"/>
        <family val="2"/>
      </rPr>
      <t>/
Administradores del Sistema de Información o Servicio TI</t>
    </r>
  </si>
  <si>
    <t xml:space="preserve">Se realiza la implementación del nuevo portal institucional, el cual se encuentra en producción. Cabe mencionar que el nuevo portal que se encuentra en producción es con el dominio loteriadebogota.gov.co, y es el institucional, el cual ya se puede validar. </t>
  </si>
  <si>
    <r>
      <rPr>
        <sz val="10"/>
        <color rgb="FF000000"/>
        <rFont val="Arial Narrow"/>
        <family val="2"/>
      </rPr>
      <t>La acción de mejora continua en</t>
    </r>
    <r>
      <rPr>
        <b/>
        <sz val="10"/>
        <color rgb="FF000000"/>
        <rFont val="Arial Narrow"/>
        <family val="2"/>
      </rPr>
      <t xml:space="preserve"> ejecución </t>
    </r>
    <r>
      <rPr>
        <sz val="10"/>
        <color rgb="FF000000"/>
        <rFont val="Arial Narrow"/>
        <family val="2"/>
      </rPr>
      <t xml:space="preserve">y esta en tiempos 
El día 10/10/2024 se verificó que el nuevo portal propuesto en la acción de mejora esta funcionando en el link: https://loteriadebogota.gov.co/ , por lo anterio el avance y el soporte son adecuados- </t>
    </r>
  </si>
  <si>
    <r>
      <rPr>
        <b/>
        <sz val="10"/>
        <color theme="1"/>
        <rFont val="Arial Narrow"/>
        <family val="2"/>
      </rPr>
      <t xml:space="preserve">1.1 Tema: Diagnostico MSPI </t>
    </r>
    <r>
      <rPr>
        <sz val="10"/>
        <color theme="1"/>
        <rFont val="Arial Narrow"/>
        <family val="2"/>
      </rPr>
      <t xml:space="preserve">
Revisado el documento de autodiagnóstico presentado el día 14/05/2024 por el grupo auditado se identificaron las siguientes debilidades: 
• Se evidencia que el mismo no cumple con los mínimos requeridos tal y cómo se describe en la tabla No.1 donde se observa que campos relevantes como responsable, evidencia y brecha no fueron diligenciados. 
• Se evidencia que no es posible establecer si este documento es el inicial, lo anterior dado que en el contenido al parecer se evalúan los criterios en la vigencia 2020 (antes de la expedición del MSPI) pero en la fecha de elaboración registra julio de 2023, dato que tampoco es consistente pues en la hoja denominada Portada, solo están datos de la vigencia 2020
Esta situación permite concluir que se incumple lo establecido en el No. 6 Diagnostico del documento maestro Modelo de Seguridad y Privacidad de la Información expedido en la vigencia 2021 por Mintic.  </t>
    </r>
  </si>
  <si>
    <t>No se tuvo en cuenta la totalidad de los campos a diligenciar, debido de asignación de diferentes actividades que requirieron la total atención del personal a cargo del diligenciamiento.</t>
  </si>
  <si>
    <t xml:space="preserve">Se actualizará el Autodiagnóstico del MSPI, diligenciando los campos faltantes, con base en las necesidades de la entidad. Lo anterior ajustando las fechas con el fin que coincidan con la realidad de la evaluación. </t>
  </si>
  <si>
    <t>Matriz de autodiagnóstico actualizado.</t>
  </si>
  <si>
    <t>Jefe Oficina de Gestión Tecnológica e Innovación</t>
  </si>
  <si>
    <t>Se da inicio a la actualización del autodiagnóstico del MSPI, diligenciando campos que no se encontrabas diligenciados anteriormente.</t>
  </si>
  <si>
    <r>
      <rPr>
        <sz val="10"/>
        <color rgb="FF000000"/>
        <rFont val="Arial Narrow"/>
        <family val="2"/>
      </rPr>
      <t>La acción de mejora continua en</t>
    </r>
    <r>
      <rPr>
        <b/>
        <sz val="10"/>
        <color rgb="FF000000"/>
        <rFont val="Arial Narrow"/>
        <family val="2"/>
      </rPr>
      <t xml:space="preserve"> ejecución </t>
    </r>
    <r>
      <rPr>
        <sz val="10"/>
        <color rgb="FF000000"/>
        <rFont val="Arial Narrow"/>
        <family val="2"/>
      </rPr>
      <t>y esta en tiempos 
El día 10/10/2024 se verificó el soporte del avance reportando el cual corresponde al pantallazo del INSTRUMENTO DE IDENTIFICACIÓN DE LA LINEA BASE DE SEGURIDAD -HOJA PORTADA</t>
    </r>
  </si>
  <si>
    <r>
      <rPr>
        <b/>
        <sz val="10"/>
        <color theme="1"/>
        <rFont val="Arial Narrow"/>
        <family val="2"/>
      </rPr>
      <t xml:space="preserve">1.2 Tema: Diagnostico MSPI </t>
    </r>
    <r>
      <rPr>
        <sz val="10"/>
        <color theme="1"/>
        <rFont val="Arial Narrow"/>
        <family val="2"/>
      </rPr>
      <t xml:space="preserve">
Revisado el documento de autodiagnóstico presentado el día 14/05/2024 por el grupo auditado se identificaron las siguientes debilidades: 
• Se evidencia que el mismo no cumple con los mínimos requeridos tal y cómo se describe en la tabla No.1 donde se observa que campos relevantes como responsable, evidencia y brecha no fueron diligenciados. 
• Se evidencia que no es posible establecer si este documento es el inicial, lo anterior dado que en el contenido al parecer se evalúan los criterios en la vigencia 2020 (antes de la expedición del MSPI) pero en la fecha de elaboración registra julio de 2023, dato que tampoco es consistente pues en la hoja denominada Portada, solo están datos de la vigencia 2020
Esta situación permite concluir que se incumple lo establecido en el No. 6 Diagnostico del documento maestro Modelo de Seguridad y Privacidad de la Información expedido en la vigencia 2021 por Mintic.  </t>
    </r>
  </si>
  <si>
    <t>No se tuvo en cuenta la totalidad de los campos a diligenciar, debido de asignación de diferentes actividades que requirieron la total atención del personal a cargo del diligenciamiento. Además de falta de seguimiento sobre su diligenciamiento.</t>
  </si>
  <si>
    <t xml:space="preserve">Incluir en el Plan de Seguridad de la Información de la vigencia 2025 una actividad relacionada con realizar seguimientos semestrales al autodiagnóstico del MSPI
Incluir en el manual del SGSI, el seguimiento semestral para todas las vigencias, que se deberá hacer al autodiagnóstico del MSPI. 
</t>
  </si>
  <si>
    <t xml:space="preserve">Acta de aprobación del Plan de Seguridad de la Información 
Plan de Seguridad de la Información 2025 publicado 
Manual de SGSI ajustado. 
 </t>
  </si>
  <si>
    <t>Esta activdad da incio en noviembre del 2024</t>
  </si>
  <si>
    <t xml:space="preserve">La acción de mejora continua en ejecución y esta en tiempos 
La dependencia no reporta avance para este trimestre </t>
  </si>
  <si>
    <r>
      <rPr>
        <b/>
        <sz val="10"/>
        <color theme="1"/>
        <rFont val="Arial Narrow"/>
        <family val="2"/>
      </rPr>
      <t>1.2 TEMA: Competencia, toma de conciencia y comunicación</t>
    </r>
    <r>
      <rPr>
        <sz val="10"/>
        <color theme="1"/>
        <rFont val="Arial Narrow"/>
        <family val="2"/>
      </rPr>
      <t xml:space="preserve">
Revisada la información recibida el día 4 y 27 de junio de 2024 por la Unidad de Talento Humano y la Subgerencia Comercial y de Operaciones, respectivamente, y analizados los resultados de la encuesta de percepción enviada a todos los colaboradores de la entidad el día 11 de junio de 2024 se evidencian las siguientes debilidades: 
1. No se ha involucrado al 100% de los funcionarios de la entidad en la implementación del MSPI, esto se concluye dado que solo 14 trabajadores oficiales diligenciaron la encuesta 
2. Falta concientización de los colaboradores en cuanto al MSPI tal y como se evidencia en la Tabla No. No. 4
3. No se ha realizado por parte de la Subgerencia Comercial y de Operaciones la identificación de necesidades de comunicaciones internas y externas relacionadas con la seguridad y privacidad de la información.
Lo anterior conlleva al incumplimiento del numeral 7.4.2 Competencia, toma de conciencia y comunicación del Documento Marco – Modelo de Seguridad y Privacidad de la Información</t>
    </r>
  </si>
  <si>
    <t xml:space="preserve">Falta de recursos para contar con campañas y estrategias  de comunicación relacionadas con la seguridad de la información. </t>
  </si>
  <si>
    <t>Elaborar mensualmente una (1) pieza comunicativa para generar Tips de sensibilización y buenas practicas en Seguridad de la información</t>
  </si>
  <si>
    <t xml:space="preserve">Material para sensibilización sobre temas relacionados con Seguridad de la Información - Soporte de publicación </t>
  </si>
  <si>
    <t>Oficina de Gestión Tecnológica e Innovación</t>
  </si>
  <si>
    <t>30/02/2025</t>
  </si>
  <si>
    <t>Se realiza envío de pieza por medio de  correo electrónico a todo el personal de la entidad con tips de sensibilización y buenas prácticas en Seguridad de la información</t>
  </si>
  <si>
    <r>
      <rPr>
        <sz val="10"/>
        <color rgb="FF000000"/>
        <rFont val="Arial Narrow"/>
        <family val="2"/>
      </rPr>
      <t>La acción de mejora continua en</t>
    </r>
    <r>
      <rPr>
        <b/>
        <sz val="10"/>
        <color rgb="FF000000"/>
        <rFont val="Arial Narrow"/>
        <family val="2"/>
      </rPr>
      <t xml:space="preserve"> ejecución </t>
    </r>
    <r>
      <rPr>
        <sz val="10"/>
        <color rgb="FF000000"/>
        <rFont val="Arial Narrow"/>
        <family val="2"/>
      </rPr>
      <t xml:space="preserve">y esta en tiempos 
El día 10/10/2024 se verificó el soporte del avance reportando el cual corresponde al correo masivo enviado el 27/09/2024 con la pieza comunicativa denominada Tips de Seguridad de la Información </t>
    </r>
  </si>
  <si>
    <r>
      <rPr>
        <b/>
        <sz val="10"/>
        <color theme="1"/>
        <rFont val="Arial Narrow"/>
        <family val="2"/>
      </rPr>
      <t xml:space="preserve">2.1 TEMA: Roles y Responsabilidades </t>
    </r>
    <r>
      <rPr>
        <sz val="10"/>
        <color theme="1"/>
        <rFont val="Arial Narrow"/>
        <family val="2"/>
      </rPr>
      <t xml:space="preserve">
Revisado el documento MANUAL DE POLÍTICAS COMPLEMENTARIAS DE SEGURIDAD DE LA INFORMACIÓN versión 4 del año 2023 se identificaron las siguientes debilidades: 
• Se evidencia que no se han definido de manera específica los Roles y Responsabilidades del MSPI para el responsable de Seguridad de la Información, el Comité Institucional de Gestión y Desempeño Institucional, la Oficina Asesora Jurídica, la Unidad de Talento Humano y la Oficina de Control Interno. lo anterior denota incumplimiento del numeral 7.2.3 Roles y responsabilidades del documento maestro Modelo de Seguridad y Privacidad de la Información expedido en la vigencia 2021
• Se evidencia que no se ha expedido el acto administrativo de nombramiento de un profesional que dependa de un área estratégica, que no sea la Oficina de Tecnologías de la Información, que deberá ser incluida como miembro del Comité de Gestión institucional con voz y voto y en el Comité de Coordinación Institucional de Control Interno con voz; lo anterior denota incumplimiento del numeral 7.2.3 Roles y responsabilidades del documento maestro Modelo de Seguridad y Privacidad de la Información expedido en la vigencia 2021</t>
    </r>
  </si>
  <si>
    <t>No se completó  la definición de roles para el MSPI, debido a la asignación de diferentes actividades que requirieron la total atención del personal a cargo de la actividad.</t>
  </si>
  <si>
    <t xml:space="preserve">
Incluir en manual del SGSI,  el detalle de los roles y responsabilidades del MSPI, aclarando especificamente los de la Oficina Asesora Jurídica, la Unidad de Talento Humano, la Oficina de Comunicaciones y la Oficina de Control Interno  
Presentar al CIGD el documento para aprobación
Socializar el documento del Manual del SGSI de la Información ajustado con los líderes de proceso con roles y responsabilidades en el modelo </t>
  </si>
  <si>
    <t xml:space="preserve">Acta del CIGD con la aprobación de los roles del MSPI 
Documento de Manual aprobado. 
Soporte de socialización con los líderes de proceso </t>
  </si>
  <si>
    <t>Esta activdad da incio en octubre del 2024</t>
  </si>
  <si>
    <r>
      <rPr>
        <b/>
        <sz val="10"/>
        <color theme="1"/>
        <rFont val="Arial Narrow"/>
        <family val="2"/>
      </rPr>
      <t xml:space="preserve">2.2 TEMA: Roles y Responsabilidades </t>
    </r>
    <r>
      <rPr>
        <sz val="10"/>
        <color theme="1"/>
        <rFont val="Arial Narrow"/>
        <family val="2"/>
      </rPr>
      <t xml:space="preserve">
Revisado el documento MANUAL DE POLÍTICAS COMPLEMENTARIAS DE SEGURIDAD DE LA INFORMACIÓN versión 4 del año 2023 se identificaron las siguientes debilidades: 
• Se evidencia que no se han definido de manera específica los Roles y Responsabilidades del MSPI para el responsable de Seguridad de la Información, el Comité Institucional de Gestión y Desempeño Institucional, la Oficina Asesora Jurídica, la Unidad de Talento Humano y la Oficina de Control Interno. lo anterior denota incumplimiento del numeral 7.2.3 Roles y responsabilidades del documento maestro Modelo de Seguridad y Privacidad de la Información expedido en la vigencia 2021
• Se evidencia que no se ha expedido el acto administrativo de nombramiento de un profesional que dependa de un área estratégica, que no sea la Oficina de Tecnologías de la Información, que deberá ser incluida como miembro del Comité de Gestión institucional con voz y voto y en el Comité de Coordinación Institucional de Control Interno con voz; lo anterior denota incumplimiento del numeral 7.2.3 Roles y responsabilidades del documento maestro Modelo de Seguridad y Privacidad de la Información expedido en la vigencia 2021</t>
    </r>
  </si>
  <si>
    <t xml:space="preserve">Dentro de la planta de la entidad, no existe un perfil que tenga la formación y experiencia apropiada para ejercer el rol de Oficial de Seguridad de la Información. Por lo anterior se tiene en cuenta lo establecido en el numeral 3 del articulo 32 de la ley 80 de 1993, y el artículo 2.8.4.4.5 del crero 1068 de 2015 que señala que " Los contratos de prestación de servicios con personas naturales o jurídicas, solo se podrán celebrar cuando no exista personal de planta con capacidad para realizar las actividades que se contratarán".  
</t>
  </si>
  <si>
    <t xml:space="preserve">Elaborar informe ejecutivo con contexto sobre la situación actual del MSPI y especificamente sobre el incumplimiento normativo relacionado con el nombramiento de un Oficial de Seguridad de la Información
Realizar mesa de trabajo con la Alta Dirección y la Jefe de la Unidad de Talento Humano para socializar el documento y definir plan de acción para eliminar la causa raíz del incumplimiento
Hacer seguimiento cuatrimestral por medio de mesas de trabajo para conocer el estado de las acciones formuladas 
</t>
  </si>
  <si>
    <t>Informe Ejecutivo 
Acta o soporte de aciones definidas en mesa de trabajo con la alta dirección 
Soporte de seguimientos cuatrimestrales al plan de acción definido</t>
  </si>
  <si>
    <t xml:space="preserve">
Jefe de la Unidad de Talento Humano (con el apoyo del Oficial de Seguridad de la Información) y Jefe Oficina de Gestión Tecnológica e Innovación</t>
  </si>
  <si>
    <r>
      <rPr>
        <b/>
        <sz val="10"/>
        <color theme="1"/>
        <rFont val="Arial Narrow"/>
        <family val="2"/>
      </rPr>
      <t>3.1 TEMA: Identificación de activos de información e infraestructura crítica y Valoración y tratamiento de los riesgos de seguridad de la información</t>
    </r>
    <r>
      <rPr>
        <sz val="10"/>
        <color theme="1"/>
        <rFont val="Arial Narrow"/>
        <family val="2"/>
      </rPr>
      <t xml:space="preserve">
Revisada la información recibida por parte de la Oficina de Tecnologías de la Información el día 20/05/2024 que corresponde al formato de Inventario de Activos de Información de 10 de los 17 procesos que tiene la entidad, y analizada la Política de Administración de Riesgo de la entidad publicada en la página web a la fecha (19/07/2024) y teniendo en cuenta la información recibida en la mesa de trabajo realizada con los profesionales de la Oficina de Tecnologías de la Información el día 21/05/2024, se identificaron las siguientes debilidades: 
• Se evidencia que para el 41% de los procesos (Gestión de Comunicaciones, Gestión de Recaudo, Control, Inspección y Fiscalización, Gestión Financiera y Contable, Gestión Documental, Control Interno Disciplinario y Protección de Datos Personales), no se cuenta con Inventario de Activos de Información; esto incumple lo establecido en el numeral 7.3.1 Identificación de activos de información e infraestructura critica del documento maestro Modelo de Seguridad y Privacidad de la Información expedido en la vigencia 2021 por Mintic. 
• El inventario del proceso Gestión del Talento Humano solo cuenta con 1 activo de información definido. Situación que no es consistente con las diferentes funciones que ejecuta la unidad y de las cuales se podrían identificar como activos de información tales como nómina, situaciones administrativas del personal de planta, actividades de capacitación y bienestar, temas de seguridad y salud en el trabajo, entre otros. 
• Se evidencia que la política de administración de riesgos de la entidad no tiene establecidos los lineamientos específicos para la identificación y tratamiento de riesgos de seguridad de la información.
• Se evidencia que la entidad no ha aplicado el tratamiento de riesgos de la seguridad de la información
Lo anterior incumple los numerales 7.3.1 Identificación de activos de información e infraestructura critica, 7.3.2 Valoración de los riesgos de seguridad de la información y 7.3.3 Plan de tratamiento de los riesgos de seguridad de la información del documento maestro Modelo de Seguridad y Privacidad de la Información expedido en la vigencia 2021 por Mintic.   </t>
    </r>
  </si>
  <si>
    <t xml:space="preserve">Falta de priorización sobre las actividades relacionadas con levantamiento de Activos de Información.  </t>
  </si>
  <si>
    <t>En el informe de actividades mensual del profesional encargado para el levantamiento de Activos de Información, priorizar las actividades relacionadas con la identificación de activos de información. (3)
Culminar la identificación de activos de los procesos que hacen falta, especificamente los identificados en la auditoría: Gestión de Comunicaciones, Gestión de Recaudo, Control, Inspección y Fiscalización, Gestión Financiera y Contable, Gestión Documental, Control Interno Disciplinario y Protección de Datos Personales y Gestión del Talento Humano (8)</t>
  </si>
  <si>
    <t xml:space="preserve">
Inventarios de Activos de información. 
Informe mensual de actividades con temas relacionados sobre el avance de la identificación de activos de Información. </t>
  </si>
  <si>
    <t>Se encuentra en proceso de actualización de la guia de activos de información, con base en las observaciones realizadas por planeación.</t>
  </si>
  <si>
    <r>
      <rPr>
        <b/>
        <sz val="10"/>
        <color theme="1"/>
        <rFont val="Arial Narrow"/>
        <family val="2"/>
      </rPr>
      <t>3.2 TEMA: Identificación de activos de información e infraestructura crítica y Valoración y tratamiento de los riesgos de seguridad de la información</t>
    </r>
    <r>
      <rPr>
        <sz val="10"/>
        <color theme="1"/>
        <rFont val="Arial Narrow"/>
        <family val="2"/>
      </rPr>
      <t xml:space="preserve">
Revisada la información recibida por parte de la Oficina de Tecnologías de la Información el día 20/05/2024 que corresponde al formato de Inventario de Activos de Información de 10 de los 17 procesos que tiene la entidad, y analizada la Política de Administración de Riesgo de la entidad publicada en la página web a la fecha (19/07/2024) y teniendo en cuenta la información recibida en la mesa de trabajo realizada con los profesionales de la Oficina de Tecnologías de la Información el día 21/05/2024, se identificaron las siguientes debilidades: 
• Se evidencia que para el 41% de los procesos (Gestión de Comunicaciones, Gestión de Recaudo, Control, Inspección y Fiscalización, Gestión Financiera y Contable, Gestión Documental, Control Interno Disciplinario y Protección de Datos Personales), no se cuenta con Inventario de Activos de Información; esto incumple lo establecido en el numeral 7.3.1 Identificación de activos de información e infraestructura critica del documento maestro Modelo de Seguridad y Privacidad de la Información expedido en la vigencia 2021 por Mintic. 
• El inventario del proceso Gestión del Talento Humano solo cuenta con 1 activo de información definido. Situación que no es consistente con las diferentes funciones que ejecuta la unidad y de las cuales se podrían identificar como activos de información tales como nómina, situaciones administrativas del personal de planta, actividades de capacitación y bienestar, temas de seguridad y salud en el trabajo, entre otros. 
• Se evidencia que la política de administración de riesgos de la entidad no tiene establecidos los lineamientos específicos para la identificación y tratamiento de riesgos de seguridad de la información.
• Se evidencia que la entidad no ha aplicado el tratamiento de riesgos de la seguridad de la información
Lo anterior incumple los numerales 7.3.1 Identificación de activos de información e infraestructura critica, 7.3.2 Valoración de los riesgos de seguridad de la información y 7.3.3 Plan de tratamiento de los riesgos de seguridad de la información del documento maestro Modelo de Seguridad y Privacidad de la Información expedido en la vigencia 2021 por Mintic.   </t>
    </r>
  </si>
  <si>
    <t xml:space="preserve">No terminación de levantamiento de activos de información. </t>
  </si>
  <si>
    <t>Terminado el ejercicio de activos de información, adelantar análisis y establecimiento de riesgos de SI.</t>
  </si>
  <si>
    <t xml:space="preserve">Matriz de riesgos de Seguridad de la Información </t>
  </si>
  <si>
    <t>Esta activdad da incio en noviembre 2024</t>
  </si>
  <si>
    <r>
      <rPr>
        <b/>
        <sz val="10"/>
        <color theme="1"/>
        <rFont val="Arial Narrow"/>
        <family val="2"/>
      </rPr>
      <t>3.3 TEMA: Identificación de activos de información e infraestructura crítica y Valoración y tratamiento de los riesgos de seguridad de la información</t>
    </r>
    <r>
      <rPr>
        <sz val="10"/>
        <color theme="1"/>
        <rFont val="Arial Narrow"/>
        <family val="2"/>
      </rPr>
      <t xml:space="preserve">
Revisada la información recibida por parte de la Oficina de Tecnologías de la Información el día 20/05/2024 que corresponde al formato de Inventario de Activos de Información de 10 de los 17 procesos que tiene la entidad, y analizada la Política de Administración de Riesgo de la entidad publicada en la página web a la fecha (19/07/2024) y teniendo en cuenta la información recibida en la mesa de trabajo realizada con los profesionales de la Oficina de Tecnologías de la Información el día 21/05/2024, se identificaron las siguientes debilidades: 
• Se evidencia que para el 41% de los procesos (Gestión de Comunicaciones, Gestión de Recaudo, Control, Inspección y Fiscalización, Gestión Financiera y Contable, Gestión Documental, Control Interno Disciplinario y Protección de Datos Personales), no se cuenta con Inventario de Activos de Información; esto incumple lo establecido en el numeral 7.3.1 Identificación de activos de información e infraestructura critica del documento maestro Modelo de Seguridad y Privacidad de la Información expedido en la vigencia 2021 por Mintic. 
• El inventario del proceso Gestión del Talento Humano solo cuenta con 1 activo de información definido. Situación que no es consistente con las diferentes funciones que ejecuta la unidad y de las cuales se podrían identificar como activos de información tales como nómina, situaciones administrativas del personal de planta, actividades de capacitación y bienestar, temas de seguridad y salud en el trabajo, entre otros. 
• Se evidencia que la política de administración de riesgos de la entidad no tiene establecidos los lineamientos específicos para la identificación y tratamiento de riesgos de seguridad de la información.
• Se evidencia que la entidad no ha aplicado el tratamiento de riesgos de la seguridad de la información
Lo anterior incumple los numerales 7.3.1 Identificación de activos de información e infraestructura critica, 7.3.2 Valoración de los riesgos de seguridad de la información y 7.3.3 Plan de tratamiento de los riesgos de seguridad de la información del documento maestro Modelo de Seguridad y Privacidad de la Información expedido en la vigencia 2021 por Mintic.   </t>
    </r>
  </si>
  <si>
    <t xml:space="preserve">Ajustar la política de administración de riesgos de la entidad,  para establecer los lineamientos específicos para la identificación y tratamiento de riesgos de seguridad de la información.
Presentar a aprobación al CICII
Publicar en la página web de la entidad </t>
  </si>
  <si>
    <t xml:space="preserve">política de administración de riesgos de la entidad ajustada 
Acta de CICCI
Link de publicación </t>
  </si>
  <si>
    <t>Jefe Oficina de Gestión Tecnológica e Innovación.</t>
  </si>
  <si>
    <t xml:space="preserve">Falta se sensibilización sobre la importancia de participar en los temas de Seguridad de la Información </t>
  </si>
  <si>
    <t>Se realiza capacitación el dia 25/09/2024 sobre eventos e incidentes de seguridad de la información.
En la capacitación realizada en septiembre sobre Seguridad de la Información a todos los usuarios, se mencionó la importancia de participar en estos temas y la responsabilidad de todos los colaboradores y funcionarios en todo lo relacionado con Seguridad de la Información. Sin embargo, esta acción tiene como fecha de cumplimiento marzo de 2025.</t>
  </si>
  <si>
    <r>
      <rPr>
        <sz val="10"/>
        <color rgb="FF000000"/>
        <rFont val="Arial Narrow"/>
        <family val="2"/>
      </rPr>
      <t>La acción de mejora continua en</t>
    </r>
    <r>
      <rPr>
        <b/>
        <sz val="10"/>
        <color rgb="FF000000"/>
        <rFont val="Arial Narrow"/>
        <family val="2"/>
      </rPr>
      <t xml:space="preserve"> ejecución </t>
    </r>
    <r>
      <rPr>
        <sz val="10"/>
        <color rgb="FF000000"/>
        <rFont val="Arial Narrow"/>
        <family val="2"/>
      </rPr>
      <t>y esta en tiempos 
El día 10/10/2024 se verificó el soporte del avance reportando el cual corresponde al listado de asistencia de TEAMS de la Capacitación Eventos, incidentes de seguridad de la información realizada el día 25/09/2024</t>
    </r>
  </si>
  <si>
    <r>
      <t xml:space="preserve">Lineamiento 4.2 
I semestre 2024: 
</t>
    </r>
    <r>
      <rPr>
        <sz val="10"/>
        <rFont val="Arial Narrow"/>
        <family val="2"/>
      </rPr>
      <t>Se recomienda al Área de Comunicaciones y mercadeo, Dirección de Operación de productos y comercialización y Oficina Gestión TIC documentar los ejercicios de inducción al personal de prestación de servicios. Lo anterior en cumplimiento de los señalado en la actividad 5. Entrenamiento en puesto de trabajo del procedimiento Código:PRO320-219-10 Inducción y Reinducción; en la cual se debe dejar como constancia acta de entrenamiento o inducción a las funciones y/u obligaciones propias del cargo.</t>
    </r>
    <r>
      <rPr>
        <b/>
        <sz val="10"/>
        <rFont val="Arial Narrow"/>
        <family val="2"/>
      </rPr>
      <t xml:space="preserve">
</t>
    </r>
  </si>
  <si>
    <t>Se generarán las actas de las inducciones que se han realizado.</t>
  </si>
  <si>
    <t>Oficina Gestión TIC</t>
  </si>
  <si>
    <t>Durante el periodo evaluado no ha ingresado personal bajo la modalidad de prestación de servicios.</t>
  </si>
  <si>
    <r>
      <t xml:space="preserve">Lineamiento 10.2
I semestre 2024:
</t>
    </r>
    <r>
      <rPr>
        <sz val="10"/>
        <rFont val="Arial Narrow"/>
        <family val="2"/>
      </rPr>
      <t xml:space="preserve">Se recomienda a los líderes y/o responsables de procesos comunicar oportunamente a la Alta Dirección las situaciones donde no es posible segregar adecuadamente funciones (insuficiencia de personal); con el fin de que se tomen las acciones correctivas adecuadas para el cumplimiento de las actividades del proceso. </t>
    </r>
    <r>
      <rPr>
        <b/>
        <sz val="10"/>
        <rFont val="Arial Narrow"/>
        <family val="2"/>
      </rPr>
      <t xml:space="preserve">
</t>
    </r>
  </si>
  <si>
    <t xml:space="preserve">Se revisará el plan anual de adquisiciones, con el fin de incluir el personal requerido para la operación. </t>
  </si>
  <si>
    <t>En el mes septiembre se solicito ajustes al PAA segun la necesidad de la OGTI frente a funcionacimento de la misma, mediante memorando 3-2024-1586 y 3-2024-1586</t>
  </si>
  <si>
    <r>
      <t xml:space="preserve">Lineamiento 15.4
I Semestre 2024: 
</t>
    </r>
    <r>
      <rPr>
        <sz val="10"/>
        <rFont val="Arial Narrow"/>
        <family val="2"/>
      </rPr>
      <t xml:space="preserve">Se recomienda a los líderes y/o responsables de procesos, y en especial a la Dirección de Operación de productos y comercialización implementar estrategias adicionales a los controles formulados para el riesgo asociado con la inoportunidad de la respuesta de PQRS, con el fin de prevenir con mayor efectividad la materialización de riesgos al interior de la entidad, que generen un impacto económico y reputacional, así como investigaciones y/o sanciones disciplinarias para la entidad.  </t>
    </r>
  </si>
  <si>
    <t>Se continuará gestionando de forma adecuada y en los tiempos establecidos, las PQRS relacionadas con  tecnología.</t>
  </si>
  <si>
    <t>Durante el perirodo a reportar las respustas a las PQRS se eencutnran al dia, segun el reporte del area Atención al Cliente y
Comunicaciones y Mercadeo</t>
  </si>
  <si>
    <r>
      <t xml:space="preserve">Lineamiento 17.8
I Semestre 2024: 
</t>
    </r>
    <r>
      <rPr>
        <sz val="10"/>
        <rFont val="Arial Narrow"/>
        <family val="2"/>
      </rPr>
      <t xml:space="preserve">Se recomienda a los líderes y/o responsables de procesos, en especial a los recurrentes (Unidad de Recursos Físicos, Unidad de Talento Humano y Oficina Gestión TIC) implementar procesos de autoevaluación periódica para identificar cumplimiento oportuno de las acciones formuladas en cada uno de los planes a su cargo. </t>
    </r>
  </si>
  <si>
    <t xml:space="preserve">Se programarán seguimientos periódicos para revisar el estado de todos los planes a cargo de la Oficina. </t>
  </si>
  <si>
    <r>
      <t>El</t>
    </r>
    <r>
      <rPr>
        <b/>
        <sz val="10"/>
        <color rgb="FF000000"/>
        <rFont val="Arial Narrow"/>
        <family val="2"/>
      </rPr>
      <t xml:space="preserve"> 09-09-2024</t>
    </r>
    <r>
      <rPr>
        <sz val="10"/>
        <color rgb="FF000000"/>
        <rFont val="Arial Narrow"/>
        <family val="2"/>
      </rPr>
      <t xml:space="preserve"> se hace seguimiento con la Jefatura de la OGTI para seguimiento
El </t>
    </r>
    <r>
      <rPr>
        <b/>
        <sz val="10"/>
        <color rgb="FF000000"/>
        <rFont val="Arial Narrow"/>
        <family val="2"/>
      </rPr>
      <t>30-09-2024</t>
    </r>
    <r>
      <rPr>
        <sz val="10"/>
        <color rgb="FF000000"/>
        <rFont val="Arial Narrow"/>
        <family val="2"/>
      </rPr>
      <t xml:space="preserve"> se hace seguimiento con la Jefatura de la OGTI para seguimiento</t>
    </r>
  </si>
  <si>
    <t>Informe de Auditoría al Sistema de Gestión Antisoborno F-203 CMD Certification</t>
  </si>
  <si>
    <t>Se recomienda asegurar que la documentación de las revisiones de la alta dirección incluya los siguientes aspectos:
a) el estado de las acciones de las revisiones por la dirección previas;
b) los cambios en las cuestiones externas e internas que sean pertinentes al sistema de gestión antisoborno;
c) la información sobre el desempeño del sistema antisoborno, incluidas las tendencias relativas a:
1) no conformidades y acciones correctivas;
2) resultados de seguimiento y mediciones;
3) resultados de las auditorías;
4) reporte de sobornos;
5) investigaciones;
6) la naturaleza y extensión de los riesgos de soborno que enfrenta la organización;</t>
  </si>
  <si>
    <t>Debido a que el sistema SGAS apenas habia entrado en funcionamiento, a la fecha de la auditoría de certificación todavía no se habia realizado la revisión por parte de la Junta Directiva de la evolución del sistema, sino solo la aprobación de la documentación inicial. 
Es por esto que la auditora encargada indicó los aspectos a incluir en esta primera revisión por parte de la Junta Directica, para que no quedaran por fuera y queden documentados.</t>
  </si>
  <si>
    <t>Se presentará a la Junta Directiva de Julio con corte al 30 de junio la documentación para la revisión de la Alta Dirección del SGAS incluyendo las recomendaciones recibidas durante la auditoría.</t>
  </si>
  <si>
    <t>Informe semestral del SGAS a Junta Directiva</t>
  </si>
  <si>
    <t>Oficial de Cumplimiento</t>
  </si>
  <si>
    <t>El día 29 de julio se presentó ante la Junta Directiva el desarrollo del informe del primer semestre correspondiente al Sistema de Gestión Antisoborno (SGAS)</t>
  </si>
  <si>
    <t>La acción de mejora se cierra; revisado el SharePoint de Planes de mejoramiento el 10/10/2024 se identificaron los siguientes soportes: 
-. Correo de fecha 26/07/2024 con el cual proceso remitió a la junta directiva el informe a socizlaizar en la junta del 29/07/2024. -. Soporte del informe con corte al 29/07/2024 del Sistema de Gestión Antisoborno (SGAS)</t>
  </si>
  <si>
    <t>INFORME EVALUACIÓN INDEPENDIENTE AL SISTEMA DE CONTROL INTERNO II SEMESTRE 2023</t>
  </si>
  <si>
    <r>
      <rPr>
        <b/>
        <sz val="10"/>
        <color rgb="FF000000"/>
        <rFont val="Arial Narrow"/>
        <family val="2"/>
      </rPr>
      <t xml:space="preserve">Lineamiento 10.2
II Semestre 2023: 
</t>
    </r>
    <r>
      <rPr>
        <sz val="10"/>
        <color rgb="FF000000"/>
        <rFont val="Arial Narrow"/>
        <family val="2"/>
      </rPr>
      <t xml:space="preserve">Se recomienda a los líderes y/o responsables de los procesos implementar estrategías que permitan cumplir con los plazos y calidad de entrega de la información solicitada por las tres líneas de defensa, en el marco del desarrollo de las actividades institucionales (riesgos, planes de acción, planes de mejora, indicadores, formularios, encuestas, información relevante, etc)
</t>
    </r>
  </si>
  <si>
    <t>No presentación de la información en los tiempos requeridos</t>
  </si>
  <si>
    <t xml:space="preserve">Realizar una reunión mensual, con el equipo de trabajo, con el fin de revisar los compromisos y responsabilidades del area, dejando constancia en acta, las actividades cumplidas y pendientes.  Además se revisa la entrega de los informes periodicos y sus plazos verificando el cumplimiento y entrega de estos. </t>
  </si>
  <si>
    <t xml:space="preserve">Unidad Financiera y Contable </t>
  </si>
  <si>
    <r>
      <rPr>
        <b/>
        <sz val="10"/>
        <color rgb="FF000000"/>
        <rFont val="Arial Narrow"/>
        <family val="2"/>
      </rPr>
      <t xml:space="preserve">Lineamiento 17.1
II Semestre 2023: 
</t>
    </r>
    <r>
      <rPr>
        <sz val="10"/>
        <color rgb="FF000000"/>
        <rFont val="Arial Narrow"/>
        <family val="2"/>
      </rPr>
      <t>Se recomienda a los líderes y/o responsables de los procesos implementar estrategías que permitan cumplir con los plazos y calidad de entrega de la información solicitada por las tres líneas de defensa, en el marco del desarrollo de las actividades institucionales (riesgos, planes de acción, planes de mejora, indicadores, formularios, encuestas, información relevante, etc)</t>
    </r>
  </si>
  <si>
    <t>Deficiencia en la calidad de información aportada en los informes  de control solicitados por la oficina de planeación y control interno</t>
  </si>
  <si>
    <t>Realizar reunión mensual con el equipo de trabajo, con el fin de revisar los compromisos y responsabilidades del area, dejando constancia en un acta del cumplimeinto de las mismas.  Se realiza mesa de trabajo con la oficina de control interno solicitando orientación en el diligeciamiento de la  presente matriz de información.</t>
  </si>
  <si>
    <t>Da la revisión sobre el reporte de saldos de los sorteos 2701 al 2735 extraídos del módulo comercial y de acuerdo la Tabla No. 18 se identifican las siguientes debilidades:
• Se evidencian saldos a favor de Lotería por 14.6 millones de 6 distribuidores de sorteos anteriores al 2701 (3 de agosto de 2023) que al 6 de junio de 2024 no se han saldado.
• El distribuidor con NIT 899.999.270 corresponde al código LDBOG “Lotería de Bogotá” presenta un saldo de 112.3 millones, saldo que es anterior al sorteo 2701 (3 de agosto de 2023), situación que evidencia fallas en la administración de esta cartera por cuando aun siendo la misma Lotería no tiene a paz y salvo sus cuentas.
• Se evidencian diferencias entre el Módulo comercial y el Sistema Contable SICOF debido a que en el módulo comercial se refleja un saldo por 27.1 millones de pesos a favor del distribuidor con identificación 98.575.371 (ver tabla 19) y en cuenta contable de SICOF numero 13170303 denominada “distribuidores en cobro jurídico” existe un saldo a favor de la Lotería por $14.3 de millones presentando una diferencia neta de $41.4 millones.
• Excluyendo las dos inconsistencias presentadas de LDBOG por 112 millones y el distribuidor 98.575.371 incluido en el punto anterior, se observan 89 millones de saldo a favor de los distribuidores, de los cuales 17 distribuidores con 42.6 millones a favor no tienen movimientos de compensación en sorteos posteriores hasta el sorteo 2735 (ver tabla 19).</t>
  </si>
  <si>
    <t>Valores pendientes de pago por parte de los distribuidores relacionados con faltantes en premios, promocionales o consignaciones</t>
  </si>
  <si>
    <t>realizar revisión de los saldos con antigüedad superior a un año, solicitar el pago a los distribuidores y abonarlos a la cartera respectiva para que al 31 de diciembre no hayan distribuidores con saldos por cobrar mayor a dos meses</t>
  </si>
  <si>
    <t>Memorando SIGA informando el saldo de los distribuidores con corte al 31 de diciembre de 2024, el cual no debe superar dos meses desde la fecha de juego.</t>
  </si>
  <si>
    <t>Jefe Unidad Financiera y Contable</t>
  </si>
  <si>
    <t>Diferencias en la información registrada en el aplicativo de cartera y el contable</t>
  </si>
  <si>
    <t>Realizar conciliación de la información registrada en los dos aplicativos (SICOF - Aplicativo Comercial)</t>
  </si>
  <si>
    <t>Conciliaciones elaboradas</t>
  </si>
  <si>
    <t>Preventiva</t>
  </si>
  <si>
    <t>Yeison Martinez Casas</t>
  </si>
  <si>
    <t>En la revisión de la conciliación de cartera y contabilidad de los meses de diciembre de 2023 y febrero de 2024, proporcionada por la contratista encargada de su elaboración, se identificaron las siguientes falencias:
• La conciliación continúa realizándose en formato magnético sin evidencia de quién la realiza, revisa y aprueba. A pesar de que esta oficina, en el informe de Evaluación del Control Interno Contable, identificó esta debilidad y recomendó: "Integrar en las conciliaciones mensuales entre contabilidad y cartera los datos de quien las realiza, revisa y aprueba, con el fin de identificar la efectividad de este control."
• En las conciliaciones de diciembre de 2023 y febrero de 2024 se identificaron diferencias entre el módulo de cartera y contabilidad del aplicativo SICOF. Sin embargo, no se incluyen observaciones sobre las razones por las cuales se presentan estas diferencias.
• Se evidenció un ajuste entre los distribuidores SPAGA y GELFI registrado el 15 de noviembre de 2023 bajo el concepto "Traslado de premios mal leídos, valor correspondiente a GELFI", por un monto de $33.3 millones. Este registro fue contabilizado en SICOF el 31 de enero de 2024 debido a que la interfaz entre el módulo Comercial y el sistema de información SICOF no transfirió el documento en su momento, situación generada por deficiencias en los sistemas de información.
• La conciliación de la cartera se realiza por cada tercero sin considerar el monto global de la cuenta. Debido a esta metodología, al efectuar el cruce, se identificaron cinco distribuidores registrados en la cuenta 13170301, denominada "Distribuidores Lotería Ordinaria", que no aparecen en la conciliación de la cartera (ver tabla No. 20). Esto afecta la integridad de la conciliación.</t>
  </si>
  <si>
    <t>Deficiencia en el proceso de conciliación entre cartera y contabilidad</t>
  </si>
  <si>
    <t>Elaborar las conciliaciones de contabilidad y cartera incluyendo todos los terceros de la cuenta 13170301, identificar  y describir las diferencias encontradas y firmar las conciliaciones por parte de la contratista de Cartera - Profesional IV de contabilidad y Jefe de la Unidad Financiera y Contable</t>
  </si>
  <si>
    <t>1501/2025</t>
  </si>
  <si>
    <t>Desactualización de los terceros registrados en la cuenta 13170301 "Distribuidores Lotería Ordinaria"</t>
  </si>
  <si>
    <t>Depurar la cuenta contable en el aplicativo SICOF 13170301 trasladando los distribuidores inactivos a la cuenta 13170303 Distribuidores en cobro jurídico.</t>
  </si>
  <si>
    <t>Auxiliar de la cuenta contable 13170301 con la depuración realizada</t>
  </si>
  <si>
    <t>La acción de mejora se cierra, en revision de los soportes proporcionados por la Unidad financiera se evidencia el comprobante contable de consecutivo 190 del 26 de junio de 2024 con la reclasificacion de los distribuidores inactivos que se encuentran enla cartera corriente</t>
  </si>
  <si>
    <t>Producto de la revisión sobre la antigüedad de los saldos de cartera se identificaron 5 distribuidores (ver tabla No 20) con un saldo pendiente de pago por valor de $1.9 millones de pesos que fueron reportados ante el SIVICOF (formulario electrónico CB-0905 Cuentas por Cobrar de la vigencia 2023) de la Contraloría como cartera menor a 30 días aun cuando estos poseen saldos anteriores a enero de 2022.debilidad que afecta la veracidad de la información reportada a Entes de Control externos, esta situación incumple con el Manual de políticas contables numeral 3.3 VERIFICABILIDAD “La verificabilidad le ayuda a asegurar a los usuarios que la información financiera de propósito general representa fielmente los hechos económicos que pretende representar. Verificabilidad significa que diferentes observadores independientes y debidamente informados podrían alcanzar un acuerdo, aunque no necesariamente completo, sobre la fidelidad de la representación de una descripción particular. Para ser verificable, la información cuantificada puede ser una estimación única o también un rango de posibles valores y probabilidades relacionadas”.</t>
  </si>
  <si>
    <t>Deficiencia en la depuración de saldos de distribuidores inactivos</t>
  </si>
  <si>
    <t>Realizar la reclasificación de los saldos de los distribuidores no activos, a la cuenta de distribuidores en cobro jurídico 13170303</t>
  </si>
  <si>
    <t>Jefe Unidad Financiera y contable</t>
  </si>
  <si>
    <t>De la revisión de los movimientos de cartera correspondientes a los sorteos 2701 al 2735 y del auxiliar contable por movimiento desde el 1 de agosto de 2023 al 31 de marzo de 2024, se identificaron 14 abonos a sorteos realizados con más de 45 días de posterioridad a la fecha del sorteo. Según lo indagado con la profesional de recaudo, durante el período objeto de esta auditoría no se llevó a cabo la retención de billetes a ningún distribuidor.</t>
  </si>
  <si>
    <t>Los abonos faltantes de esos distribuidores corresponden a premios no leídos oportunamente, a saldos pendientes por diferencias en premios y a deudas menores de diferentes sorteos. Con estas diferencias no se estaba realizando retención de billetería.</t>
  </si>
  <si>
    <t>Enviar oficio (correo electrónico) de retención de billetería a la Dirección de Operación de producto informando los distribuidores que presenten deudas por premios o pago, de acuerdo con lo establecido en el reglamento de distribuidores y en el procedimiento.</t>
  </si>
  <si>
    <t>Oficios (correos) de Retenciones semanales envidos a la DOPC</t>
  </si>
  <si>
    <t>Producto de la revisión de las actas del Comité de sostenibilidad Contable se identifican las siguientes debilidades:
• Si bien se evidencia la socialización en el Comité de la modificación del manual de políticas contables de acuerdo con la Resolución 332 de 2022 para la vigencia 2023, no se evidencio la socialización de la nueva Resolución 286 de 2023 que actualizaba el manual de políticas contables para la vigencia 2024, incumpliendo así la el Artículo 2 denominado Funciones “Recomendar al representante legal de la entidad o dependencia y/o funcionarios responsables de las áreas de gestión la determinación de políticas, estrategias y procedimientos, con el fin de garantizar razonablemente la producción de información contable confiable, relevante y comprensible”. 
• Las actas del Comité no llevan el número consecutivo por cada año, situación que incumple el Artículo 17. (…) Las actas Llevarán el número consecutivo por cada año y serán suscritas por los integrantes del Comité</t>
  </si>
  <si>
    <t>Omisión en el proceso de socialización del manual de políticas contables actualizado.</t>
  </si>
  <si>
    <t>Socializar el manual de políticas contables actualizado para la vigencia 2024 a los miembros del Comité de sostenibilidad contable en sesión de comité</t>
  </si>
  <si>
    <t>Acta de comité de sostenibilidad con la socialización del manual de políticas contables</t>
  </si>
  <si>
    <t>Desconocimiento en el proceso de numeración de las Actas</t>
  </si>
  <si>
    <t>Iniciar en la vigencia 2024 con la numeración consecutiva por año de las Actas del Comité de Sostenibilidad contable.</t>
  </si>
  <si>
    <t>Actas numeradas</t>
  </si>
  <si>
    <t>De la revisión normativa sobre las nomas asociadas al proceso de Gestión Financiera y Contable y Gestión de recaudo se evidencio la desactualización de la Resolución interna 018 de 2023, la Resolución 212 de la CGN, los Decretos 777 y 452 de 2019 de la Alcaldía de Bogotá D.C. y el Acuerdo 572 de 2020 del Consejo Nacional de Juegos de Suerte y Azar de igual forma no se evidencia la inclusión del el Decreto 192 de 2021 de la Alcaldía Mayor de Bogotá, D.C. Lo anterior incumple el Procedimiento de normograma, Políticas de operación del proceso, numeral 3 “El normograma se actualizará cada tres (3) meses”.</t>
  </si>
  <si>
    <t>Desactualización del normograma específico del área Financiera y contable</t>
  </si>
  <si>
    <t>Identificar normas aplicables al proceso y solicitar su inclusión en el normograma con corte al 30 de noviembre de 2024.</t>
  </si>
  <si>
    <t>Normograma actualizado</t>
  </si>
  <si>
    <t>Producto de la revisión sobre la matriz de riesgos de los procesos de Gestión Financiera y Contable y Gestión de Recaudo, se evidencian debilidades en cuanto al diseño del riesgo, identificación de las causas, y diseño y ejecución del control, las cuales están detalladas en el anexo no. 2. de este informe. Estas debilidades están asociadas a la falta de atributos como la causa raíz en la redacción de algunos riesgos, y en el diseño de controles, específicamente relacionados con la periodicidad, actividades en caso de desviación y su evidencia.
Lo anterior incumple: 
La Política de Administración de Riesgo Versión de junio de 2024 
Numeral 6, sobre la responsabilidad frente al riesgo, específicamente en las responsabilidades de la Primera Línea de Defensa, que incluyen:
•	Identificar y valorar los riesgos que pueden afectar los programas, proyectos, planes y procesos a su cargo, y actualizarlo cuando se requiera, con énfasis en la prevención del daño antijurídico.
•	Supervisar la ejecución de los controles aplicados por el equipo de trabajo en la gestión del día a día, detectar las deficiencias de los controles y determinar las acciones de mejora correspondientes.</t>
  </si>
  <si>
    <t>Desactualización en el diseño y redacción de los riesgos de los procesos de gestión Financiera y Contable.</t>
  </si>
  <si>
    <t>Revisión de la matiz de riesgos del proceso de gestión financiera y contable para realizar ajuste y actualización, la cual será presentada para aprobación al CICCI</t>
  </si>
  <si>
    <t>matriz de riesgos ajustada y aprobada por el CICCI</t>
  </si>
  <si>
    <t>31/11/2024</t>
  </si>
  <si>
    <t>Revisada la información enviada el día 28/07/2023 por la Unidad de Apuestas, se evidenciaron debilidades en el cumplimiento de lineamientos asociados con cronogramas y que están contenidos en un manual y dos procedimientos del proceso auditado; así:
•	Debilidad en el MANUAL DE FISCALIZACIÓN, SUPERVISIÓN, E INSPECCION AL CONTRATO DE CONCESIÓN DEL JUEGO DE APUESTAS PERMANENTES O CHANCE: se evidenció que la dependencia no elaboró, ni la subgerencia general aprobó el cronograma anual de visitas de Fiscalización, Supervisión e Inspección al contrato de concesión de apuestas permanentes, el cual debe incluir las fechas trimestrales de las 4 visitas de fiscalización y supervisión a la sede administrativa del concesionario. Esta situación incumple el numeral 2 de dicho manual.
•	Debilidad en el procedimiento PRO420-194-10 CONTROL Y SEGUIMIENTO AL JUEGO DE APUESTAS PERMANENTES O CHANCE: Se evidenció la inexistencia de un cronograma anual de visitas. Esta situación incumple la política de operación nro. 4 del procedimiento.
•	Debilidad en el procedimiento PRO420-529-1- FISCALIZACIÓN, SUPERVISIÓN E INSPECCION DEL JUEGO DE APUESTAS EN VISITAS ADMINISTRATIVAS: se identificó la falta de evidencia que sustente que los cronogramas mensuales de visitas fueran presentados ante el comité y Junta Directiva. Esta situación incumple la actividad 3 del procedimiento.</t>
  </si>
  <si>
    <t xml:space="preserve">El manual de fiscalizacion, supervision e inspeccion esta desactualizado y el tiempo de las actividades se manejaban de manera diferente, por lo tanto las visitas no programaron de acuerdo a lo que establecia dicho manual. 
El personal desconocia el manual, no se realizo retroalimentacion por parte de la persona que estaba en ese cargo  
Nota. Una vez reviada la descripcion del hallazgo se encontro que el procedimiento que hace referencia a los cronogramas es el de fiscalizacion </t>
  </si>
  <si>
    <t xml:space="preserve">Actualizacion del manual e fiscalizacion, supervision e inspeccion de acuerdo a las nuevas necesidades del proceso de fiscalizacion 
Actaulizacion de los tiempos de realizacion de las actividades
Socializacion del manual 
Aprobacion del manual
Creacion del repositorio en el One drive en la carpeta de apuestas donde se incluyen los cronogramas de las visitas de fiscalizacion a puntos de venta.
Socializacion mensual del cronograma de visitas a puntos de venta  </t>
  </si>
  <si>
    <t xml:space="preserve">1. Manual de fiscalizacion, supervision e inspeccion actualizado, socializado, codificado y publicado en la pagina de la Loterìa 
2. Repositorio en la carpeta de la Unidad de Apuestas  </t>
  </si>
  <si>
    <t>Unidad de Apuestas y Control de Juegos</t>
  </si>
  <si>
    <t>Debido a los cambios de los líderes que influyen en el proceso de revisión y aprobación del manual, la última versión de este no se ha publicado en la página de la Lotería de Bogotá, adicionalmente, se prevee una nueva actualización por los nuevos sistemas de monitoreo, auditoria y la complejidad del contrato requiere conocimientos financieros, jurídicos, técnicos y administrativos.</t>
  </si>
  <si>
    <r>
      <rPr>
        <sz val="10"/>
        <color rgb="FF000000"/>
        <rFont val="Arial Narrow"/>
        <family val="2"/>
      </rPr>
      <t xml:space="preserve">La acción de mejora se encuentra INCUMPLIDA y en este periodo la dependencia no reporto avance adicional. 
En el seguimiento del anterior trimestre se evidenció mediante memorando n°3-2024-1003 del 06/06/2024 el proceso responsable adjunto las siguientes evidencias: 
</t>
    </r>
    <r>
      <rPr>
        <b/>
        <sz val="10"/>
        <color rgb="FF000000"/>
        <rFont val="Arial Narrow"/>
        <family val="2"/>
      </rPr>
      <t xml:space="preserve">Acción 1.  </t>
    </r>
    <r>
      <rPr>
        <sz val="10"/>
        <color rgb="FF000000"/>
        <rFont val="Arial Narrow"/>
        <family val="2"/>
      </rPr>
      <t>respecto de la unidad de medida de la acción "Manual de fiscalizacion, supervision e inspeccion actualizado, socializado, codificado y publicado en la pagina de la Loterìa",  aún no se cuenta con el cumplimiento de la acción, ya que, el Manual no se encuentra ajustado en un 100%; no obstante, se aportaron los siguientes soportes:
-. Memorando No. 3-2024-614 del 4/04/ 2024,con el cual se remitió el proyecto de Manual de Fiscalización y Supervisión, a la Secretaria General para revisión. 
-.  Correo electrónico de fecha 02/05/2024 solicitando a la Jefe Jurídica el estado de la  revisión del Manual de Fiscalización y Supervisión.
-. Correo eletrónico de fecha 08/05/2024 de la Secretaría General solicitando ajustes al Manual.
-. Agenda de reunión del 17/05/2024 entre el proceso responsable y la Oficina Jurídica para revisión de las observaciones. 
-. Acta de fecha 05/06/2024 de reunión entre proceso responsable y la Oficina Jurídica para revisión del Manual</t>
    </r>
    <r>
      <rPr>
        <b/>
        <sz val="10"/>
        <color rgb="FF000000"/>
        <rFont val="Arial Narrow"/>
        <family val="2"/>
      </rPr>
      <t xml:space="preserve">. 
</t>
    </r>
    <r>
      <rPr>
        <sz val="10"/>
        <color rgb="FF000000"/>
        <rFont val="Arial Narrow"/>
        <family val="2"/>
      </rPr>
      <t xml:space="preserve">
</t>
    </r>
    <r>
      <rPr>
        <b/>
        <sz val="10"/>
        <color rgb="FF000000"/>
        <rFont val="Arial Narrow"/>
        <family val="2"/>
      </rPr>
      <t>Acción 2</t>
    </r>
    <r>
      <rPr>
        <sz val="10"/>
        <color rgb="FF000000"/>
        <rFont val="Arial Narrow"/>
        <family val="2"/>
      </rPr>
      <t xml:space="preserve">. CUMPLIDA. Revisada por la OCI en el seguimiento del primer trimestre de 2024
</t>
    </r>
    <r>
      <rPr>
        <b/>
        <sz val="10"/>
        <color rgb="FF000000"/>
        <rFont val="Arial Narrow"/>
        <family val="2"/>
      </rPr>
      <t>De acuerdo con lo anterior, la acción no se cierra, ya que se encuentra pendiente el cumplimiento de la acción n°1 relacionada con el ajuste, aprobación, socialización y publicación del manual de supervisión, la cual esta vencida.</t>
    </r>
  </si>
  <si>
    <t>Revisados los soportes relacionados con la visita de fiscalización adelantada al concesionario por profesionales de la Unidad de Apuestas el día 24 de mayo de 2023 se evidencia que el 75.6 % de los aspectos a validar no fueron objeto de verificación (31 de 41), por otra parte no se elaboró informe final de la visita y el acta de cierre no cuenta con hora de culminación y no está firmada; lo anterior evidencia incumplimiento de los numerales 4.1, 4.2 y 5 del MANUAL DE FISCALIZACIÓN, SUPERVISIÓN, E INSPECCION AL CONTRATO DE CONCESIÓN DEL JUEGO DE APUESTAS PERMANENTES O CHANCE.</t>
  </si>
  <si>
    <t xml:space="preserve">El manual de fiscalizacion, supervision e inspeccion desactualizado.
 Desconocimiento del contenido del manual por parte del personal sobre la entrega del informe de la visita trimestral y del diligenciamiento adecuado del acta de cierre.  </t>
  </si>
  <si>
    <t xml:space="preserve">Actualizacion del manual de fiscalizacion, supervision e inspeccion de acuerdo a las nuevas necesidades del proceso de fiscalizacion
Actualizacion de los items a solicitar durante las vistas trimestrales al concesionario, Socializacion del manual de fiscalizacion 
aprobacion del  del manual de fiscalizacion en comite
Publicacion del manual en los medios dispuestos por la Loteria 
Socializacion de los entregables de las visitas con el equipo de Unidad de Apuestas  
 </t>
  </si>
  <si>
    <t xml:space="preserve">1. Manual de fiscalizacion, supervision e inspeccion actualizado, socializado y publicado en los medios dispuestos por la Loterìa 
2. Actas de inicio y de cirre debidamente diligenciadas </t>
  </si>
  <si>
    <r>
      <rPr>
        <sz val="10"/>
        <color rgb="FF000000"/>
        <rFont val="Arial Narrow"/>
        <family val="2"/>
      </rPr>
      <t xml:space="preserve">La acción de mejora se encuentra INCUMPLIDA y en este periodo la dependencia no reporto avance adicional. 
En el seguimiento del anterior trimestre se evidenció mediante memorando n°3-2024-1003 del 06/06/2024 el proceso responsable adjunto las siguientes evidencias: 
</t>
    </r>
    <r>
      <rPr>
        <b/>
        <sz val="10"/>
        <color rgb="FF000000"/>
        <rFont val="Arial Narrow"/>
        <family val="2"/>
      </rPr>
      <t>Acción 1.</t>
    </r>
    <r>
      <rPr>
        <sz val="10"/>
        <color rgb="FF000000"/>
        <rFont val="Arial Narrow"/>
        <family val="2"/>
      </rPr>
      <t xml:space="preserve">  respecto de la unidad de medida de la acción "</t>
    </r>
    <r>
      <rPr>
        <i/>
        <sz val="10"/>
        <color rgb="FF000000"/>
        <rFont val="Arial Narrow"/>
        <family val="2"/>
      </rPr>
      <t xml:space="preserve">Manual de fiscalizacion, supervision e inspeccion actualizado, socializado, codificado y publicado en la pagina de la Loterìa",  </t>
    </r>
    <r>
      <rPr>
        <sz val="10"/>
        <color rgb="FF000000"/>
        <rFont val="Arial Narrow"/>
        <family val="2"/>
      </rPr>
      <t xml:space="preserve">aún no se cuenta con el cumplimiento de la acción, ya que, em Manual no se encuentra ajustado en un 100%; no obstante, se aportaron los siguientes soportes:
-. Memorando No. 3-2024-614 del 4/04/ 2024,con el cual se remitió el proyecto de Manual de Fiscalización y Supervisión, a la Secretaria General para revisión. 
-.  Correo electrónico de fecha 02/05/2024 solicitando a la Jefe Jurídica el estado de la  revisión del Manual de Fiscalización y Supervisión.
-. Correo eletrónico de fecha 08/05/2024 de la Secretaría General solicitando ajustes al Manual.
-. Agenda de reunión del 17/05/2024 entre el proceso responsable y la Oficina Jurídica para revisión de las observaciones. 
-. Acta de fecha 05/06/2024 de reunión entre proceso responsable y la Oficina Jurídica para revisión del Manual. 
</t>
    </r>
    <r>
      <rPr>
        <b/>
        <sz val="10"/>
        <color rgb="FF000000"/>
        <rFont val="Arial Narrow"/>
        <family val="2"/>
      </rPr>
      <t>Acción 2.</t>
    </r>
    <r>
      <rPr>
        <sz val="10"/>
        <color rgb="FF000000"/>
        <rFont val="Arial Narrow"/>
        <family val="2"/>
      </rPr>
      <t xml:space="preserve"> Se reportó cumplida en el seguimiento anterior 
</t>
    </r>
    <r>
      <rPr>
        <b/>
        <sz val="10"/>
        <color rgb="FF000000"/>
        <rFont val="Arial Narrow"/>
        <family val="2"/>
      </rPr>
      <t>De acuerdo con lo anterior, la acción no se cierra, ya que se encuentra pendiente el cumplimiento de la acción n°1 relacionada con el ajuste, aprobación, socialización y publicación del manual de supervisión, la cual esta vencida.</t>
    </r>
  </si>
  <si>
    <r>
      <t xml:space="preserve">Lineamiento 15.4
I semestre 2024: 
</t>
    </r>
    <r>
      <rPr>
        <sz val="10"/>
        <rFont val="Arial Narrow"/>
        <family val="2"/>
      </rPr>
      <t xml:space="preserve">Se recomienda a los líderes y/o responsables de procesos, y en especial a la Dirección de Operación de productos y comercialización implementar estrategias adicionales a los controles formulados para el riesgo asociado con la inoportunidad de la respuesta de PQRS, con el fin de prevenir con mayor efectividad la materialización de riesgos al interior de la entidad, que generen un impacto económico y reputacional, así como investigaciones y/o sanciones disciplinarias para la entidad.  </t>
    </r>
    <r>
      <rPr>
        <b/>
        <sz val="10"/>
        <rFont val="Arial Narrow"/>
        <family val="2"/>
      </rPr>
      <t xml:space="preserve">
</t>
    </r>
  </si>
  <si>
    <t xml:space="preserve">Realizar capacitación sobre el manejo de Bogotá te escucha a un profesional de la Dirección con el fin de tener backup del personal encargado del tema. </t>
  </si>
  <si>
    <t>Dirección de Operación de Productos y comercialización</t>
  </si>
  <si>
    <t xml:space="preserve">El 30 de julio de 2024 se realiza la capacitación de la Funcionaria Sandra Alarcon a Gladys Buitrago sobre el manejo de Bogotá te escucha. </t>
  </si>
  <si>
    <t xml:space="preserve">La acción de mejora se cierra;  revisado el SharePoint de Planes de mejoramiento el 10/10/2024 se identificó acta de fecha 30/07/2024 con la cual se capacitó a una de las funcionarias del proceso en relación al sistema Bogotá te Escucha; herramienta para las respuestas de las PQRS. </t>
  </si>
  <si>
    <r>
      <rPr>
        <b/>
        <sz val="10"/>
        <color theme="1"/>
        <rFont val="Arial Narrow"/>
        <family val="2"/>
      </rPr>
      <t>Lineamiento 10.2
I semestre 2024:</t>
    </r>
    <r>
      <rPr>
        <sz val="10"/>
        <color theme="1"/>
        <rFont val="Arial Narrow"/>
        <family val="2"/>
      </rPr>
      <t xml:space="preserve">
Se recomienda a los líderes y/o responsables de procesos comunicar oportunamente a la Alta Dirección las situaciones donde no es posible segregar adecuadamente funciones (insuficiencia de personal); con el fin de que se tomen las acciones correctivas adecuadas para el cumplimiento de las actividades del proceso. </t>
    </r>
  </si>
  <si>
    <t xml:space="preserve">Comunicar a la Alta Dirección en el marco de reuniones directivas y/o comités programados, las debilidades identificadas relacionadas con el personal de apoyo de la Oficina. </t>
  </si>
  <si>
    <t>Ofiicna Jurídica</t>
  </si>
  <si>
    <t>Se informó a la Alta Dirección las debilidades relacionadas con el personal de apoyo</t>
  </si>
  <si>
    <t xml:space="preserve">La acción de mejora se encuentra en termino;  revisado el SharePoint de Planes de mejoramiento el 10/10/2024 se identificó correo electrónico de fecha 26/09/2024 con el cual la Oficina Jurídica comunicó a la Secretaría General las debilidades frente a la deficiencia de personal para el desarrollo de las actividades. 
Se recomienda a la Oficina realiza seguimiento a la solicitud realizada, con el fin de obtener solución para la situación identificada. 
</t>
  </si>
  <si>
    <r>
      <rPr>
        <b/>
        <sz val="10"/>
        <color theme="1"/>
        <rFont val="Arial Narrow"/>
        <family val="2"/>
      </rPr>
      <t xml:space="preserve">Lineamiento 17.8 
I semestre 2024: 
</t>
    </r>
    <r>
      <rPr>
        <sz val="10"/>
        <color theme="1"/>
        <rFont val="Arial Narrow"/>
        <family val="2"/>
      </rPr>
      <t xml:space="preserve">Se recomienda a los líderes y/o responsables de procesos, en especial a los recurrentes (Unidad de Recursos Físicos, Unidad de Talento Humano y Oficina Gestión TIC) implementar procesos de autoevaluación periódica para identificar cumplimiento oportuno de las acciones formuladas en cada uno de los planes a su cargo. </t>
    </r>
  </si>
  <si>
    <t>Realizar seguimiento bimestral a las acciones preventivas como consecuencia de las auditorías internas y de entes externos.</t>
  </si>
  <si>
    <t xml:space="preserve">Se realiza revisión informal luego de los correos enviados por la oficina de control interno en dónde indica que se acerca cierre del trimestre para evaluar y realizar las acciones a realizar </t>
  </si>
  <si>
    <t xml:space="preserve">La acción de mejora se encuentra en termino;  revisado el SharePoint de Planes de mejoramiento el 10/10/2024 se identificaron los siguientes soportes: 
-. Correo de fecha 26/09/2024 de solicitud, en cumplimiento de una de las acciones del plan. 
-. Traza de correos para coordinar reunión con la OCI para revisión de los planes de mejoramiento vigentes del proceso. 
</t>
  </si>
  <si>
    <t xml:space="preserve">Efectuada la verificación del término de la etapa de indagación preliminar y/o previa, de las diez (10) acciones disciplinarias que se encuentran en esta etapa, de acuerdo a la información suministrada por la OCDI y en la que igualmente no se refiere que esta etapa haya sido extendida, se encontró que ocho (8) procesos, exceden el término de los seis (6) meses, que tanto en la ley 734 de 2022 artículo 150 y 1952 de 2019 artículo 208 modificado por el artículo 34 de la ley 2094 de 2021, establecen, como término legal para adelantar esta etapa procedimental disciplinaria. </t>
  </si>
  <si>
    <t>vencimiento del término de la etapa de indagación preliminar en 8 expedientes, dada las demoras en la remisión de las pruebas documentales solicitadas a otras dependencias de la Lotería de Bogotá.</t>
  </si>
  <si>
    <r>
      <rPr>
        <sz val="10"/>
        <color rgb="FF000000"/>
        <rFont val="Arial Narrow"/>
        <family val="2"/>
      </rPr>
      <t xml:space="preserve">Realizar dentro de los próximos 6 meses, a través de correo electrónico, un seguimiento al cumplimiento de dicha circular. 
</t>
    </r>
    <r>
      <rPr>
        <sz val="10"/>
        <color rgb="FFFF0000"/>
        <rFont val="Arial"/>
        <family val="2"/>
      </rPr>
      <t xml:space="preserve">
</t>
    </r>
  </si>
  <si>
    <t>correo electrónico</t>
  </si>
  <si>
    <t>jefe OCDI</t>
  </si>
  <si>
    <t>La acción se encuentra cumplida al 100%, toda vez que la circular No 2 de 2024 fue expedida y socializada en el mes de enero de 2024 y mediante correo electrónico del mes de julio, el entonces Jefe de la Oficina de Control Disciplinario Interno envió un correo electrónico a los funcionarios de la Lotería de Bogotá recordando el cumplimiento de dicha circular</t>
  </si>
  <si>
    <t>La acción de mejora se cierra; teniendo en cuenta que la acción de mjora consistía en: "Realizar dentro de los próximos 6 meses, a través de correo electrónico, un seguimiento al cumplimiento de dicha circular", cuya circular es la 02 de 2024 la cual se socializó el 22 de enero de 2024 y se efectuó seguimiento el 23 de julio de 2024.</t>
  </si>
  <si>
    <t>El índice de Información Clasificada y Reservada con que cuenta la Lotería de Bogotá al corte de este informe, no contempla ningún registro relacionado con la actividad disciplinaria y que tiene el carácter de reserva, en cumplimiento de lo establecido en el artículo 20 de la ley 1712 de 2014 y artículo 115 de la Ley 1952 de 2019. Adicionalmente, se debe tener en cuenta que la Oficina de Control Disciplinario Interno, fue creada en el mes de septiembre de 2021.</t>
  </si>
  <si>
    <t>Falta de actualización, por parte de la Unidad de Recursos Físicos,  de la información contenida en el documento oficial de la entidad sobre  ´Índice de Información clasificada y reservada, si  se tiene en cuenta  que la fecha de calificación del documento existente data del 30/12/2020".     .</t>
  </si>
  <si>
    <t>Realizar, dentro de los próximos 3 meses, a través de correo electrónico, 1 seguimiento al cumplimiento del memorando anteriormente relacionado.</t>
  </si>
  <si>
    <t>La acción se encuentra cumplida al 100% toda vez que mediante memorando 3-2024-679 del mes de abril se le hizo a Recursos Físicos el requerimiento, y mediante correos electrónicos de fechas 31 de mayo y 3 de octubre se le ha reiterado la solicitud</t>
  </si>
  <si>
    <t>La acción de mejora se cierra; teniendo en cuenta que la acción de mjora consistía en: "Realizar, dentro de los próximos 3 meses, a través de correo electrónico, 1 seguimiento al cumplimiento del memorando anteriormente relacionado.r", el memorando corresponde al No. : 3-2024-679 Fecha: 15/04/2024. y los seguimientos son de fecha mayo 31 de 2024 y octubre 3 de 2024.</t>
  </si>
  <si>
    <t>Realizar seguimiento a la solicitud remitida a la Secretaría General para contratación del profesional de apoyo a la OCDI, mediante correo electrónico.</t>
  </si>
  <si>
    <t>OCDI</t>
  </si>
  <si>
    <t>La acción se encuentra cumplida al 100% toda vez que se realizó la contratación de profesional de apoyo a la OCDI en el mes de septiembre de 2024.</t>
  </si>
  <si>
    <t xml:space="preserve">La acción de mejora se cierra;  revisado el SharePoint de Planes de mejoramiento el 09/10/2024 y 10/10/2024 se identificó soporte del reporte SECOP II asociado con el contrato n°56 del 2024 de prestación de servicios para apoyo al procceso.
</t>
  </si>
  <si>
    <t>Se ha dado cumplimiento a este seguimiento asi como se reportó en los hallazgos de auditoría interna 463 y 464. La OCDI no ha sido objeto de auditorías externas a la fecha.</t>
  </si>
  <si>
    <t xml:space="preserve">La acción de mejora se encuentra en termino;  revisado el SharePoint de Planes de mejoramiento el 09/10/2024 y 10/10/2024 se identificó los siguientes soportes en cumplimiento del monitoreo a planes:
-. Correo de fecha 23/07/2024 con el que se socializó circular asociada a una de las acciones del plan de mejoramiento derivado de la auditoría la proceso en la vigencia 2023. 
-. Correos de fecha 31/05/2024 y 03/10/2024 con el cual el proceso solicitó a la Unidad de Recursos Físico gestionar actividades asociadas con una de las acciones del plan de mejoramiento derivado de la auditoría la proceso en la vigencia 2023. 
</t>
  </si>
  <si>
    <t>Auditoría al Proceso de Atención y Servicio al Cliente  2023</t>
  </si>
  <si>
    <t xml:space="preserve">En consulta realizada al botón de transparencia del documento "caracterización de usuarios y partes interesadas", se evidenciaron publicaciones diferentes en las siguientes dos rutas:
• Numeral 6.5 Caracterización de partes interesadas. El documento corresponde al año 2022
• Numeral 8.3 Información Específica para Grupos de Interés. El documento corresponde al año 2022
</t>
  </si>
  <si>
    <t>Desactualización de los Link de Publicación por seguimiento insuficiente a las publicaciones del botón de transparencia</t>
  </si>
  <si>
    <t>Elaborar y obtener la aprobación del Comité Institucional de Gestión y Desempeño, de un procedimiento con la metodología de revisión periódica las publicaciones duplicadas en el Botón de Trasparencia.</t>
  </si>
  <si>
    <t>Jefe oficina asesora de planeación</t>
  </si>
  <si>
    <t>En sesión del Comité Institucional de Gestión y Desempeño llevada a cabo el 18 de septiembre de 2024 se aprobó el procedimiento PRO103-14-1 Seguimiento Página Web, donde se establece periodicidad para seguimiento al botón de transparencia de la página web institucional, incluyendo la información duplicada.</t>
  </si>
  <si>
    <t>Se CUMPLIO, teniendo encuenta que se implemento el Procedimiento requerio en la acción de mejora.</t>
  </si>
  <si>
    <r>
      <rPr>
        <b/>
        <sz val="10"/>
        <rFont val="Arial Narrow"/>
        <family val="2"/>
      </rPr>
      <t>TEMA: Partes Interesadas del MSPI</t>
    </r>
    <r>
      <rPr>
        <sz val="10"/>
        <rFont val="Arial Narrow"/>
        <family val="2"/>
      </rPr>
      <t xml:space="preserve">
Revisado el documento denominado Caracterización de Usuarios y Partes Interesadas, recibido el día 22/05/2024 por parte de la Oficina de Planeación, se evidencia que incumple lo establecido en el numeral 7.1.2. Necesidades y expectativas de los interesados del documento maestro Modelo de Seguridad y Privacidad de la Información expedido en la vigencia 2021 por Mintic, dado que en el mismo no se identifican expresamente las partes internas y externas que pueden influir directamente en la seguridad y privacidad de la información, así como tampoco se determinan los requisitos legales, reglamentarios y contractuales de dichas partes. </t>
    </r>
  </si>
  <si>
    <t>Debido a la concentración en otras actividades, no se alcanzó a contar con el documento completo, incluyendo al MSPI.</t>
  </si>
  <si>
    <t xml:space="preserve">Se ajustará el documento teniendo en cuenta  los indicado en el numeral 7.1.2. Necesidades y expectativas de los interesados del documento maestro Modelo de Seguridad y Privacidad de la Información expedido en la vigencia 2021 por Mintic. </t>
  </si>
  <si>
    <t>Documento socializado de Caracterización de Usuarios y Partes Interesadas ajustado.</t>
  </si>
  <si>
    <t xml:space="preserve">Jefe de  Oficina Asesora de Planeación y Jefe Oficina de Gestión Tecnológica e Innovación </t>
  </si>
  <si>
    <t>La actualización de la Caracterización de Usuarios y Partes Interesadas se realizará entre los meses de noviembre y diciembre de 2024.</t>
  </si>
  <si>
    <t>La acción de mejora continua vigente y en término. 
Para el trimestre la dependencia no presentó avance y menciona que la actividad está programada para noviembre y diciembre de 2024.</t>
  </si>
  <si>
    <t>Luz D. Amaya Peña.</t>
  </si>
  <si>
    <r>
      <rPr>
        <b/>
        <sz val="10"/>
        <rFont val="Arial Narrow"/>
        <family val="2"/>
      </rPr>
      <t>TEMA: Funciones del Comité Institucional de Gestión y Desempeño frente al MSPI</t>
    </r>
    <r>
      <rPr>
        <sz val="10"/>
        <rFont val="Arial Narrow"/>
        <family val="2"/>
      </rPr>
      <t xml:space="preserve">
Revisada la información recibida el día 27/05/2024 por parte de la Oficina de Planeación en relación con las resoluciones de creación y modificación de la conformación del Comité Institucional de Gestión y Desempeño, y analizada la resolución vigente No. 107 de 2023 “Por la cual se integra y se adopta el reglamento de funcionamiento del Comité Institucional de Gestión y Desempeño de la Lotería de Bogotá”, se evidencia que en el artículo 5° Funciones, no se incorporan las funciones relacionadas con seguridad y privacidad de la información, lo que conlleva al incumplimiento de los numerales 7.2.1 Liderazgo y Compromiso y 7.2.2 Política de seguridad y privacidad de la información del documento maestro Modelo de Seguridad y Privacidad de la Información expedido en la vigencia 2021 por Mintic.
</t>
    </r>
  </si>
  <si>
    <t>Debido a la concentración en otras actividades, no había incorporado las funciones relacionadas con Seguridad de la Información en el  Comité Institucional de Gestión y Desempeño de la Lotería de Bogotá.</t>
  </si>
  <si>
    <t xml:space="preserve">Se realizará el ajuste a las funciones del comité institucional de gestón y desempeño, adicionando la función de "Asegurar la implementación y desarrollo de las políticas de gestión y directrices en materia de seguridad digital y de la información"
</t>
  </si>
  <si>
    <t>Resolución emitida por la Gerencia General</t>
  </si>
  <si>
    <t xml:space="preserve">Jefe de Oficina Asesora de Planeación. </t>
  </si>
  <si>
    <t>Aún no se ha actualizado la Resolución del CIGYD.</t>
  </si>
  <si>
    <t xml:space="preserve">La acción de mejora continua vigente y en término. 
Para el trimestre la dependencia no presentó avance y menciona que aún no se ha realizado el ajuste de la resolución. </t>
  </si>
  <si>
    <r>
      <t xml:space="preserve">Lineamiento 1.2
I semestre 2024:
</t>
    </r>
    <r>
      <rPr>
        <sz val="10"/>
        <rFont val="Arial Narrow"/>
        <family val="2"/>
      </rPr>
      <t>Se recomienda a la OAP adelantar la revisión y ajuste en conjunto con los responsables de los riesgos y controles para presentar ante el CICCI la actualización de la matriz de riesgos con la inclusión de aquellos identificados para conflictos de interés, a fin de iniciar el respectivo monitoreo.</t>
    </r>
  </si>
  <si>
    <t xml:space="preserve">Se llevarán a cabo las mesas de trabajo con las áreas responsables de los riesgos y controles, de tal manera que, se actualice la matriz de riesgo 2024 y se presente ante el CICCI para su revisión y aprobación
</t>
  </si>
  <si>
    <t>Oficina Asesora de Planeación</t>
  </si>
  <si>
    <t>En sesión del Comité Institucional de Coordinación de Control Interno llevada a cabo el 26 de septiembre de 2024 se aprobó la versión 2 de la matriz de riesgos 2024, donde se incluyó el riesgo transversal para todos los procesos "RC-14 Posibilidad de conflicto de interés particular y directo que impacte en la toma de decisiones o en el cumplimiento de las funciones y/o actividades del  proceso, debido al no reporte o actualización periódica de la declaración de conflictos de intereses por parte de los servidores públicos y contratistas, lo que no permitirá a la entidad tomar las acciones preventivas y/o correctivas frente a las situaciones que atenten o lesionen la moralidad en la entidad; en cumplimiento a lo establecido en el procedimiento PRO320-606 GESTIÓN DE CONFLICTOS DE INTERESES"</t>
  </si>
  <si>
    <t xml:space="preserve">La acción de mejora se cierra; revisado el SharePoint de Planes de mejoramiento el 09/10/2024 se identificó: 
-. Soporte de mesa de reuniones con los procesos, realizadas enel mes de septiembre. 
-. Matriz de riesgos v2 del 2024, con la inclusión del  riesgo ransversal a los 15 procesos de la entiddad asociados a conflictos de Interés.
De acuerdo con lo anterior, en la sesión del Comité Institucional de Coordinación de Control Interno-CICCI del 26/09/2024 se aprobó la inclusión del riesgo. </t>
  </si>
  <si>
    <r>
      <t xml:space="preserve">Lineamiento 9.1
I semestre 2024:
</t>
    </r>
    <r>
      <rPr>
        <sz val="10"/>
        <rFont val="Arial Narrow"/>
        <family val="2"/>
      </rPr>
      <t xml:space="preserve">Se recomienda a la OAP establecer cronograma con el fin de iniciar con los procesos la actividad de identificación de riesgos fiscales en sus matrices, socialización y aprobación en el marco del CICCI; y posterior monitoreo en el marco de las líneas de defensa. </t>
    </r>
    <r>
      <rPr>
        <b/>
        <sz val="10"/>
        <rFont val="Arial Narrow"/>
        <family val="2"/>
      </rPr>
      <t xml:space="preserve">
</t>
    </r>
  </si>
  <si>
    <t>Durante el mes de agosto de 2024, la oficina asesora de planeación realizará mesas de trabajo con el objetivo de identificar los riesgos fiscales asociados en los procesos correspondientes. De tal manera que, una vez identificados estos riesgos sean incorporados en la matriz de riesgos de la entidad.</t>
  </si>
  <si>
    <t>En sesión del Comité Institucional de Coordinación de Control Interno llevada a cabo el 26 de septiembre de 2024 se aprobó la versión 2 de la matriz de riesgos 2024, donde se identificaron 22 riesgos fiscales con sus respectivos controles y responsables.</t>
  </si>
  <si>
    <t xml:space="preserve">La acción de mejora se cierra; revisado el SharePoint de Planes de mejoramiento el 09/10/2024 se identificó: 
-. Soportes de mesa de reunión con los procesos realizadas en el mes de septiembre, con el fin de identificar posibles riesgos de tipología fiscal. 
-. Matriz de riesgos v2 del 2024, donde se incluyeron 22 riesgos de esta tipología en los siguientes 9 procesos: Explotación de Juegos de Suerte y Azar (Apuestas y Loterías), Gestión de Recaudo, Control, Inspección y Fiscalización, Gestión del Talento Humano, Gestión Financiera y Contable, Gestión de Bienes y servicios, Gestión de las Tecnologías e Innovación, Evaluación Independiente y Control a la Gestión. 
De acuerdo con lo anterior, en la sesión del Comité Institucional de Coordinación de Control Interno-CICCI del 26/09/2024 se aprobó la inclusión de los riesgos. </t>
  </si>
  <si>
    <r>
      <rPr>
        <b/>
        <sz val="10"/>
        <color theme="1"/>
        <rFont val="Arial Narrow"/>
        <family val="2"/>
      </rPr>
      <t xml:space="preserve">Lineamiento 17.3 
I semestre 2024: 
</t>
    </r>
    <r>
      <rPr>
        <sz val="10"/>
        <color theme="1"/>
        <rFont val="Arial Narrow"/>
        <family val="2"/>
      </rPr>
      <t xml:space="preserve">Se recomienda a la Oficina de Control Interno la revisión y ajuste correspondiente de la Política, si a ello da lugar, con el fin de identificar aspectos claves de mejora y/o lineamientos adicionales que fortalezcan la implementación al interior de la entidad, en el marco de las líneas de defensa. </t>
    </r>
  </si>
  <si>
    <t xml:space="preserve">Revisar la Política de Control Interno en el marco de las reuniones internas de equipo, con el fin de identificar aspectos claves de mejora y/o lineamientos adicionales que fortalezcan la implementación al interior de la entidad, en el marco de las líneas de defensa; en el caso que corresponda actualizar y presentar en el marco del CICCI para aprobación. </t>
  </si>
  <si>
    <t>Actas de reunión</t>
  </si>
  <si>
    <t>Equipo OCI</t>
  </si>
  <si>
    <t xml:space="preserve">La política de Control Interna fue revisada por el equipo OCI previo a la reunión interna del 27/08/2024 donde se socializaron los comentarios y/u observaciones frente a los ajustes a realizar. 
Posteriormente, en el marco de la sesión del CICCI del 26/09/2024 se aprobó la versión n°2 de la políitca. </t>
  </si>
  <si>
    <t xml:space="preserve">La acción de mejora se cierra; revisado el SharePoint de Planes de mejoramiento el 09/10/2024 se identificó acta de reunión interna OCI del 27/08/2024 donde en el punto n°3 se socializaron las observaciones y/u comentarios derivados de la revisión a la Política de Control Interno (normatividad, forma y redacción)
Posterior, el jefe OCI remitió la versión final de la Política actualizada previo a la presentación en el marco del CICCI para aprobación.
Finalmente, se aprobó en la sesión del 26/09/2024 y se encuentra publicada en la página web.  </t>
  </si>
  <si>
    <t>TABLA RESUMEN ESTADO PLANES DE MEJORAMIENTO</t>
  </si>
  <si>
    <t>ÁREA AFECTADA</t>
  </si>
  <si>
    <t>ORIGEN</t>
  </si>
  <si>
    <t>N° OBSERVACIONES</t>
  </si>
  <si>
    <t>N° OBSERVACIONES CERRADAS</t>
  </si>
  <si>
    <t>N° ACCIONES</t>
  </si>
  <si>
    <t>ACCIONES CERRADAS IV TRIMESTRE 2023</t>
  </si>
  <si>
    <t>ACCIONES CERRADAS I TRIMESTRE 2024</t>
  </si>
  <si>
    <t>ACCIONES CERRADAS II TRIMESTRE 2024</t>
  </si>
  <si>
    <t>ACCIONES INCUMPLIDAS</t>
  </si>
  <si>
    <t xml:space="preserve"> EN EJECUCIÓN</t>
  </si>
  <si>
    <t>SECRETARÍA GENERAL</t>
  </si>
  <si>
    <t>SUBGERENCIA COMERCIAL Y OPERATIVA</t>
  </si>
  <si>
    <t>AUDITORÍAS AL PROCESO DE ATENCIÓN Y SERVICIO AL CLIENTE 2024</t>
  </si>
  <si>
    <t>UNIDAD DE BIENES Y SERVICIOS</t>
  </si>
  <si>
    <t>AUDITORÍA GESTIÓN DE BIENES Y SERVICIOS 2023</t>
  </si>
  <si>
    <t>UNIDAD DE TALENTO HUMANO</t>
  </si>
  <si>
    <t>AUDITORÍA GESTIÓN JURÍDICA 2022</t>
  </si>
  <si>
    <t>AUDITORÍA GESTIÓ FINANCIERA Y CONTABLE 2022</t>
  </si>
  <si>
    <t>AUDITORÍA AL SISTEMA DE GESTIÓN DE SEGURIDAD Y SALUD EN EL TRABAJO SG-SST 2023</t>
  </si>
  <si>
    <t>OFICINA GESTIÓN TIC</t>
  </si>
  <si>
    <t>AUDITORÍA TI-2020</t>
  </si>
  <si>
    <t>AUDITORIA ACCESIBILIDAD WEB-SEGURIDAD DIGITAL-DATOS ABIERTOS 2022</t>
  </si>
  <si>
    <t>UNIDAD FINANCIERA Y CONTABLE</t>
  </si>
  <si>
    <t>OFICINA OFICIAL DE CUMPLIMIENTO</t>
  </si>
  <si>
    <t>INFORME DE AUDITORÍA AL SISTEMA DE GESTIÓN ANTISOBORNO F-203 CMD CERTIFICATION</t>
  </si>
  <si>
    <t>UNIDAD DE APUESTAS Y CONTROL DE JUEGOS</t>
  </si>
  <si>
    <t>DIRECCIÓN DE OPERACIÓN DE PRODUCTO Y COMERCIALIZACIÓN</t>
  </si>
  <si>
    <t>INFORME EVALUACIÓN INDEPENDIENTE AL SISTEMA DE CONTROL INTERNO I SEMESTRE 2023</t>
  </si>
  <si>
    <t xml:space="preserve">OFICINA ASESORA DE PLANEACIÓN </t>
  </si>
  <si>
    <t>TOTAL</t>
  </si>
  <si>
    <t>ESTABLECIMIENTO ACCIONES DE MEJORA</t>
  </si>
  <si>
    <t>PRIMER SEGUIMIENTO  DE 2022</t>
  </si>
  <si>
    <t xml:space="preserve"> SEGUNDO SEGUIMIENTO DE 2022</t>
  </si>
  <si>
    <t xml:space="preserve"> TERCER SEGUIMIENTO DE 2022</t>
  </si>
  <si>
    <t xml:space="preserve"> CUARTO SEGUIMIENTO DE 2022</t>
  </si>
  <si>
    <t>CIERRES ACCION / HALLAZGO</t>
  </si>
  <si>
    <t>fecha de solicitud</t>
  </si>
  <si>
    <t>Fecha del hallazgo</t>
  </si>
  <si>
    <t>Código o capítulo</t>
  </si>
  <si>
    <t>ACCIÓN</t>
  </si>
  <si>
    <t>Área responsable de ejecución</t>
  </si>
  <si>
    <t>Líder área responsable de ejecución</t>
  </si>
  <si>
    <t>Fórmula del indicador</t>
  </si>
  <si>
    <t>Fecha de inicio</t>
  </si>
  <si>
    <t>Fecha terminación</t>
  </si>
  <si>
    <t>2. Fecha seguimiento</t>
  </si>
  <si>
    <t>2.Evidencias o soportes ejecución acción de mejora</t>
  </si>
  <si>
    <t>2.Actividades realizadas  a la fecha</t>
  </si>
  <si>
    <t>2.Resultado del indicador</t>
  </si>
  <si>
    <t>2. 25% avance en ejecución de la meta</t>
  </si>
  <si>
    <t>2.Alerta</t>
  </si>
  <si>
    <t>2.Analisis - Seguimiento OCI4</t>
  </si>
  <si>
    <t>2.Auditor que realizó el seguimiento</t>
  </si>
  <si>
    <t>3.Evidencias o soportes ejecución acción de mejora</t>
  </si>
  <si>
    <t>3. 50% avance en ejecución de la meta</t>
  </si>
  <si>
    <t>4.Fecha seguimiento</t>
  </si>
  <si>
    <t>4.Evidencias o soportes ejecución acción de mejora</t>
  </si>
  <si>
    <t>4.Actividades realizadas  a la fecha</t>
  </si>
  <si>
    <t>4.Resultado del indicador</t>
  </si>
  <si>
    <t>4. 75% avance en ejecución de la meta</t>
  </si>
  <si>
    <t>4.Alerta</t>
  </si>
  <si>
    <t>4.Analisis - Seguimiento OCI4</t>
  </si>
  <si>
    <t>4.Auditor que realizó el seguimiento</t>
  </si>
  <si>
    <t>4. 100% avance en ejecución de la meta</t>
  </si>
  <si>
    <t>Reporte de seguimiento a 14 de diciembre</t>
  </si>
  <si>
    <t>Auditor que valida cumplimiento a la acción</t>
  </si>
  <si>
    <t>Cierre Hallazgo</t>
  </si>
  <si>
    <t>Auditor que cierra el hallazgo</t>
  </si>
  <si>
    <t>Soporte que evidencia que el ente externo cerró el hallazgo</t>
  </si>
  <si>
    <t>Detalle de actividades para ejecutar la acción</t>
  </si>
  <si>
    <t>Modificación Fecha de Terminanción</t>
  </si>
  <si>
    <t>Reporte a 30 de septiembre</t>
  </si>
  <si>
    <t>(DD-MM-AA)</t>
  </si>
  <si>
    <t>(Seleccione de la lista desplegable)</t>
  </si>
  <si>
    <t>(Nombre completo del informe origen del hallazgo)</t>
  </si>
  <si>
    <t>(Identificación del  hallazgo, en el informe)</t>
  </si>
  <si>
    <t>table</t>
  </si>
  <si>
    <t>(Utilice cualquier técnica: 5 ¿por qué?, espina pescado, lluvia de ideas etc.)</t>
  </si>
  <si>
    <t>(Detalle todas las actividades que ejecutarán para eliminar la(s) causa(s) del hallazgo)</t>
  </si>
  <si>
    <t>(No. total de actividades, recursos, personas etc, de la acción - Columna K).</t>
  </si>
  <si>
    <t>(Información automática)</t>
  </si>
  <si>
    <t>(Formule acorde con cantidad de actividades de la Columna L)</t>
  </si>
  <si>
    <t>(Relacione los documentos  que soportan y evidencian avances de ejecución)</t>
  </si>
  <si>
    <t>(No. actividades realizadas de las indicadas en la columna K).</t>
  </si>
  <si>
    <t>(Cálculo automático)</t>
  </si>
  <si>
    <t>(Información del análisis adelantado por el auditor que realizó el seguimiento)</t>
  </si>
  <si>
    <t>(Resultado automático)</t>
  </si>
  <si>
    <t>AUDITORIA AL PROCESO DE GESTIÓN DE COMUNICACIONES 2022</t>
  </si>
  <si>
    <t>PLANEACIÓN ESTRATÉGICA Y DE NEGOCIOS</t>
  </si>
  <si>
    <r>
      <rPr>
        <b/>
        <sz val="9"/>
        <color rgb="FF000000"/>
        <rFont val="Arial"/>
        <family val="2"/>
      </rPr>
      <t>Observación 1.</t>
    </r>
    <r>
      <rPr>
        <sz val="9"/>
        <color rgb="FF000000"/>
        <rFont val="Arial"/>
        <family val="2"/>
      </rPr>
      <t xml:space="preserve"> Caracterización Partes Interesadas </t>
    </r>
  </si>
  <si>
    <r>
      <t xml:space="preserve">Hallazgo 1: </t>
    </r>
    <r>
      <rPr>
        <sz val="9"/>
        <color theme="1"/>
        <rFont val="Arial"/>
        <family val="2"/>
      </rPr>
      <t>De la validación realizada al cumplimiento de los términos del PRO332-341-2 Rendición de Cuentas para actualizar la caracterización de partes interesadas se evidencia Incumplimiento, dado que la última actualización se realizó hace cuatro (4) años y el Procedimiento PRO332-341-2 Rendición de Cuentas define en la política de operación que la actualización debe ser anualmente.</t>
    </r>
  </si>
  <si>
    <t>Indisponibilidad de información para adelantar la caracterización de partes interesadas</t>
  </si>
  <si>
    <t>Actualizar la caracterización de partes interesadas</t>
  </si>
  <si>
    <t>Número de caracterizaciones adelantadas</t>
  </si>
  <si>
    <t>Luz Mary Cardenas Herrera</t>
  </si>
  <si>
    <t>Oficina de Planeación Estratégica y de Negocios</t>
  </si>
  <si>
    <r>
      <rPr>
        <b/>
        <sz val="9"/>
        <color theme="1"/>
        <rFont val="Arial"/>
        <family val="2"/>
      </rPr>
      <t xml:space="preserve">Hallazgo 2: </t>
    </r>
    <r>
      <rPr>
        <sz val="9"/>
        <color theme="1"/>
        <rFont val="Arial"/>
        <family val="2"/>
      </rPr>
      <t xml:space="preserve">De la validación realizada sobre la consistencia de los términos para actualizar la caracterización de partes interesadas del PRO332-341-2 Rendición de Cuentas y los términos definidos en el control asociado al riesgo RG-02 relacionados con  la misma actividad, se evidencia Inconsistencia en los lineamientos definidos y aprobados por la entidad, dado que la periodicidad para la actualización de la caracterización de las partes interesadas en el procedimiento define que es anual y en el control del riesgo RG-02 define que es cada dos (2) años. </t>
    </r>
  </si>
  <si>
    <t>Error al diligenciar la matriz de riesgos en la frecuencia del control del riesgo en mención</t>
  </si>
  <si>
    <t>Actualizar la frecuencia del riesgo en mención</t>
  </si>
  <si>
    <t>Número de actualizaciones al riesgo "Posibilidad de afectación reputacional por incumplimiento de la estrategia de rendición de cuentas debido a falta de divulgación, apropiación y liderazgo por parte de los Jefes de Unidad sobre la estrategia"</t>
  </si>
  <si>
    <r>
      <rPr>
        <b/>
        <sz val="9"/>
        <color rgb="FF000000"/>
        <rFont val="Arial"/>
        <family val="2"/>
      </rPr>
      <t>Observación 2.</t>
    </r>
    <r>
      <rPr>
        <sz val="9"/>
        <color rgb="FF000000"/>
        <rFont val="Arial"/>
        <family val="2"/>
      </rPr>
      <t xml:space="preserve"> Actualización y Publicación de la Estrategia de Rendición de Cuentas</t>
    </r>
  </si>
  <si>
    <r>
      <rPr>
        <b/>
        <sz val="9"/>
        <color theme="1"/>
        <rFont val="Arial"/>
        <family val="2"/>
      </rPr>
      <t xml:space="preserve">Hallazgo 3: </t>
    </r>
    <r>
      <rPr>
        <sz val="9"/>
        <color theme="1"/>
        <rFont val="Arial"/>
        <family val="2"/>
      </rPr>
      <t>De la validación realizada al cumplimiento del PRO332-341-2 Rendición de Cuentas en relación con la política de operación que establece que la entidad debe realizar una Estrategia de Rendición de Cuentas cuatrianual, se evidencia incumplimiento, esto dado que no hay soportes de aprobación de la misma, ni se hace referencia a ella en ninguno de los documentos entregados en el marco de la presente auditoría.</t>
    </r>
  </si>
  <si>
    <t>Procedimiento desactualizado</t>
  </si>
  <si>
    <t>Actualizar la política de operación del procedimiento, aclarando que la Estrategia de Rendición de Cuentas tiene una periodicidad anual de formulación</t>
  </si>
  <si>
    <t>Número de actualizaciones al procedimiento "Rendición de Cuentas"</t>
  </si>
  <si>
    <r>
      <rPr>
        <b/>
        <sz val="9"/>
        <color theme="1"/>
        <rFont val="Arial"/>
        <family val="2"/>
      </rPr>
      <t xml:space="preserve">Observación 3. </t>
    </r>
    <r>
      <rPr>
        <sz val="9"/>
        <color theme="1"/>
        <rFont val="Arial"/>
        <family val="2"/>
      </rPr>
      <t>Cumplimiento de la Estrategia de Rendición de Cuentas</t>
    </r>
  </si>
  <si>
    <r>
      <rPr>
        <b/>
        <sz val="9"/>
        <color theme="1"/>
        <rFont val="Arial"/>
        <family val="2"/>
      </rPr>
      <t xml:space="preserve">Hallazgo 4: </t>
    </r>
    <r>
      <rPr>
        <sz val="9"/>
        <color theme="1"/>
        <rFont val="Arial"/>
        <family val="2"/>
      </rPr>
      <t>De la verificación realizada a las 13 actividades definidas en la estrategia de rendición de cuentas aprobada para la vigencia de 2021, se evidenció que las actividades No. 4 y 6 (Tabla No. 2 Actividades Estrategia de Rendición de Cuentas) no fueron ejecutadas, lo que ocasiona un incumplimiento del 15% de la estrategia; así mismo, el 38% de las actividades (1, 2, 7, 8, y 13 de la Tabla No. 2 Actividades Estrategia de Rendición de Cuentas) fueron cumplidas parcialmente.</t>
    </r>
  </si>
  <si>
    <t>No se solicitaron soportes de ejecución a todas las actividades que conforman la Estrategia de Rendición de Cuentas 2021.</t>
  </si>
  <si>
    <t>Solicitar soportes para todas las actividades que conforman la Estrategia de Rendición de Cuentas 2022</t>
  </si>
  <si>
    <t>Número de informes de seguimiento a la Estrategia de Rendición de Cuentas 2022, sustentados en soportes de ejecucion de las actividades</t>
  </si>
  <si>
    <r>
      <rPr>
        <b/>
        <sz val="9"/>
        <color theme="1"/>
        <rFont val="Arial"/>
        <family val="2"/>
      </rPr>
      <t xml:space="preserve">Hallazgo 5: </t>
    </r>
    <r>
      <rPr>
        <sz val="9"/>
        <color theme="1"/>
        <rFont val="Arial"/>
        <family val="2"/>
      </rPr>
      <t xml:space="preserve">De la verificación realizada a los soportes de las actividades definidas en la estrategia de rendición de cuentas aprobada para la vigencia de 2021, se evidencia deficiencia en la gestión documental del 46% de las activades, esto dado que no se cuenta con los soportes o los soportes están incompletos para las actividades No. 2, 5, 6, 7, 9 y 13 de la Tabla No. 2 Actividades Estrategia de Rendición de Cuentas </t>
    </r>
  </si>
  <si>
    <t>No se encuentra un lineamiento establecido sobre los soportes de ejecución de actividades de la Estrategia de Rendición de Cuentas</t>
  </si>
  <si>
    <t>Actualizar el Procedimiento de Rendición de Cuentas, aclarando la obligatoriedad de generar soportes de la ejecución de actividades de la Estrategia de Rendición de Cuentas</t>
  </si>
  <si>
    <r>
      <rPr>
        <b/>
        <sz val="9"/>
        <color theme="1"/>
        <rFont val="Arial"/>
        <family val="2"/>
      </rPr>
      <t>Hallazgo 6:</t>
    </r>
    <r>
      <rPr>
        <sz val="9"/>
        <color theme="1"/>
        <rFont val="Arial"/>
        <family val="2"/>
      </rPr>
      <t xml:space="preserve"> De la verificación realizada a la actividad No. 5 de la Tabla No. 2 Actividades Estrategia de Rendición de Cuentas, relacionada con los espacios de participación ejecutados con distribuidores por parte de la Unidad de Loterías se evidencia que no se tiene un mecanismo de seguimiento y control de los compromisos adquiridos, específicamente los citados en las actas de reunión con distribuidores de los días 26 de febrero, 25 de marzo, 29 de abril, 27 de agosto, 30 de septiembre y 30 de noviembre de 2021. Adicional a ello en el componente del Plan Anticorrupción y de Atención al Ciudadano PAAC 2021, donde se incluye esta misma actividad de encuentros con distribuidores, se define en el indicador que los soportes de cumplimiento son el acta y la matriz de seguimiento </t>
    </r>
  </si>
  <si>
    <t>No existe un instrumento que permita realizar el seguimiento a los compromisos adquiridos resultados de los espacios de participación ciudadana.</t>
  </si>
  <si>
    <t>Desarrollar el instrumento
Aprobar el formato en el CIDGyD
Socializar el formato con la entidad.</t>
  </si>
  <si>
    <t>Formato aprobado y socializado</t>
  </si>
  <si>
    <r>
      <rPr>
        <b/>
        <sz val="9"/>
        <color theme="1"/>
        <rFont val="Arial"/>
        <family val="2"/>
      </rPr>
      <t xml:space="preserve">Hallazgo 7: </t>
    </r>
    <r>
      <rPr>
        <sz val="9"/>
        <color theme="1"/>
        <rFont val="Arial"/>
        <family val="2"/>
      </rPr>
      <t xml:space="preserve">De la verificación realizada al cumplimiento de los quince (15) Roles y Responsabilidades definidos en la estrategia de rendición de cuentas aprobada para la vigencia de 2021, se evidenció que el 33% no se cumplió (2, 3, 5, 10 y 14 de la Tabla No. 3 Roles y Responsabilidades), así mismo, el 20% (1, 6 y 13 de la Tabla No. 3 Roles y Responsabilidades) se cumplió parcialmente; lo anterior denota deficiencias en el seguimiento y control por parte de la segunda línea de defensa de la entidad. </t>
    </r>
  </si>
  <si>
    <t>No se realizó seguimiento a roles y responsabilidades de la Estrategia de Rendición de Cuentas 2021</t>
  </si>
  <si>
    <t>Realizar seguimiento a los roles y responsabilidades definidos en la Estrategia de Rendición de Cuentas 2022</t>
  </si>
  <si>
    <t>Número de informes de seguimiento a la Estrategia de Rendición de Cuentas 2022, con seguimiento a roles y responsabilidades</t>
  </si>
  <si>
    <t>No se encuentra un lineamiento establecido sobre cumplimiento de roles y responsabilidades de la Estrategia de Rendición de Cuentas, en el procedimiento de Rendición de Cuentas</t>
  </si>
  <si>
    <t>Actualizar el Procedimiento de Rendición de Cuentas, aclarando la obligatoriedad de cumplir los roles y responsabilidades de la Estrategia de Rendición de Cuentas, así como el seguimiento a su cumplimiento</t>
  </si>
  <si>
    <r>
      <rPr>
        <b/>
        <sz val="9"/>
        <color theme="1"/>
        <rFont val="Arial"/>
        <family val="2"/>
      </rPr>
      <t xml:space="preserve">Observación 4. </t>
    </r>
    <r>
      <rPr>
        <sz val="9"/>
        <color theme="1"/>
        <rFont val="Arial"/>
        <family val="2"/>
      </rPr>
      <t>Evaluación de la rendición de cuentas</t>
    </r>
  </si>
  <si>
    <r>
      <rPr>
        <b/>
        <sz val="9"/>
        <color theme="1"/>
        <rFont val="Arial"/>
        <family val="2"/>
      </rPr>
      <t xml:space="preserve">Hallazgo 8: </t>
    </r>
    <r>
      <rPr>
        <sz val="9"/>
        <color theme="1"/>
        <rFont val="Arial"/>
        <family val="2"/>
      </rPr>
      <t xml:space="preserve">De la verificación realizada al Instrumento de Evaluación de Cuentas 2021, se evidencia el incumplimiento de las actividades 8 y 9 del procedimiento PRO332-341-2 Rendición de Cuentas, esto dado que la evaluación realizada no incluye la totalidad de aspectos a evaluar como son la aprobación del manual de POLÍTICA DE TRANSPARENCIA Y ACCESO A LA INFORMACIÓN y el cumplimiento de los roles y responsabilidades, por otra parte, no se han formulado acciones de mejora como resultado de dicha evaluación. </t>
    </r>
  </si>
  <si>
    <t>No se evaluaron los elementos descritos en el hallazgo, en el instrumento de evaluación de la Estrategia de Rendición de Cuentas 2021</t>
  </si>
  <si>
    <t>Incluir en el instrumento de evaluación de la Estrategia de Rendición de Cuentas 2022 la evaluación de los roles y responsabilidades definidios en la Estrategia.</t>
  </si>
  <si>
    <t>Número de instrumentos de evaluación de la Estrategia de Rendición de Cuentas 2022 diligenciados</t>
  </si>
  <si>
    <t>El formato no está estandarizado y codificado por calidad</t>
  </si>
  <si>
    <t>Crear el formato en calidad y presentarlo para aprobación en el CIGYD</t>
  </si>
  <si>
    <t>Número de formatos creados</t>
  </si>
  <si>
    <r>
      <rPr>
        <b/>
        <sz val="9"/>
        <color theme="1"/>
        <rFont val="Arial"/>
        <family val="2"/>
      </rPr>
      <t>Observación 5</t>
    </r>
    <r>
      <rPr>
        <sz val="9"/>
        <color theme="1"/>
        <rFont val="Arial"/>
        <family val="2"/>
      </rPr>
      <t xml:space="preserve">. Seguimiento al PAAC 2021 – Componente Rendición de Cuentas  </t>
    </r>
  </si>
  <si>
    <r>
      <rPr>
        <b/>
        <sz val="9"/>
        <color theme="1"/>
        <rFont val="Arial"/>
        <family val="2"/>
      </rPr>
      <t xml:space="preserve">Hallazgo 9: </t>
    </r>
    <r>
      <rPr>
        <sz val="9"/>
        <color theme="1"/>
        <rFont val="Arial"/>
        <family val="2"/>
      </rPr>
      <t xml:space="preserve">De la verificación realizada al PAAC 2021 – Componente Rendición de Cuentas  se evidencian deficiencias en el seguimiento realizado por la segunda línea de defensa al Plan Anticorrupción y de Atención al Ciudadano durante la vigencia 2021, esto, en relación con los indicadores, formulas y metas asociadas a cada actividad del componente de rendición de cuentas del PAAC, así mismo  los reportes no cuentan con soportes adecuados y se presenta desconocimiento de las áreas en relación con las actividades a ejecutar en el plan; lo anterior contraviene lo estipulado en el Modelo Integrado de Planeación y Gestión que determina que los seguimientos adelantados por la 2° línea deben orientar y generar alertas a las personas que hacen parte de la 1ª línea de defensa, así como a la Alta Dirección. </t>
    </r>
  </si>
  <si>
    <t>No se solicitaron soportes de ejecución a todas las actividades que conforman el PAAC 2021.</t>
  </si>
  <si>
    <t>Realizar seguimiento al PAAC 2022 sustentado en soportes de ejecución de las actividades, así como verificar el cumplimiento de los indicadores y metas del plan</t>
  </si>
  <si>
    <t>Número de seguimientos realizados al PAAC</t>
  </si>
  <si>
    <t>No se cuenta con lineamiento sobre seguimiento a planes institucionales soportado en soportes de ejecución de actividades</t>
  </si>
  <si>
    <t>Formular un procedimiento de seguimiento a planes institucionales, donde se soporte el seguimiento en las evidencias aportadas por las áreas</t>
  </si>
  <si>
    <t>Número de procedimientos formulados</t>
  </si>
  <si>
    <t>(No. actividades realizadas de las indicadas en la columna L).</t>
  </si>
  <si>
    <t xml:space="preserve">AUDITORIA ESPECIAL DE SEGUIMIENTO A PRESENTACIÓN DE INFORMES A ENTES DE CONTROL EXTERNO </t>
  </si>
  <si>
    <t xml:space="preserve">Observación 2. Inconsistencias en la información contenida en la Matriz de Comunicaciones de la entidad frente a las respuestas obtenidas por 17 de los 24 entes externos, como parte de la circularización realizada por la OCI.  </t>
  </si>
  <si>
    <r>
      <t xml:space="preserve">Desactualización de la matriz de comunicaciones de la entidad: </t>
    </r>
    <r>
      <rPr>
        <sz val="9"/>
        <color theme="1"/>
        <rFont val="Arial"/>
        <family val="2"/>
      </rPr>
      <t>de la respuesta recibida por la Dirección Distrital de Asuntos Disciplinarios de la Secretaría Jurídica Distrital se identificó un informe no incluido en la matriz de comunicaciones que la entidad tiene obligación de rendir por normatividad vigente aplicable.</t>
    </r>
  </si>
  <si>
    <t xml:space="preserve">A pesar de haberse remitido la información a la Direccion Distrital de Asuntos Disciplinarios no se tenia en la matriz de comunicaciones </t>
  </si>
  <si>
    <t>Remitir a la Oficina de Comunicaciones de la Loteria de Bogotá para la publicacion y socializacion de la matriz de comunicaciones ajustada</t>
  </si>
  <si>
    <t>Correo electronico</t>
  </si>
  <si>
    <t>Jefe</t>
  </si>
  <si>
    <t>Oficina de Control Disciplinario Interno</t>
  </si>
  <si>
    <t>Se dio cumplimiento a traves de correo electronico de fecha 4 de mayo de 2022, dirigido a la Oficina de Comunicaciones y Mercadeo de la Loteria de Bogotá, remitiendo las Directivas 001 y 008 de 2021, para su publicacion y socializacion.</t>
  </si>
  <si>
    <t>La acción se cierra; del reporte recibido por el área reponsable el 11 de julio del 2022, se remite soporte de correo envíado al área de comunicaciones el 04 de mayo del 2022 con la matriz de comunicaciones ajustada con la inclusión del informe Directiva Distrital No. 008 de 2021 y el informe Directiva Distrital No. 001 de 2021 a rendir ante la Dirección Distrital de Asuntos Disciplinarios de la Secretaria Jurídica Distrital</t>
  </si>
  <si>
    <t>Manuela Hernández J</t>
  </si>
  <si>
    <t xml:space="preserve">Actualizacion de la matriz de comunicaciones teniendo en cuenta la normatividad vigente aplicabel a la Oficina de Control Disciplinario Interno de la Loteria de Bogotá </t>
  </si>
  <si>
    <t xml:space="preserve">Matriz de Comunicaciones </t>
  </si>
  <si>
    <t>Mediante correo electronico de fecha 30 de junio de 2022, la Oficina de Comunicaciones y Mercadeo de la Loteria de Bogotá informó que se realizó la actualizacion de la matriz de Comunicaciones de acuerdo al requerimiento elevado por este Despacho.</t>
  </si>
  <si>
    <t xml:space="preserve">La acción se cierra; teniendo en cuenta la actualización realizada a la matriz, el área de comunicaciones mediante correo del 30 de junio socializó los ajsutes y la publicación en la intranet de la entidad. </t>
  </si>
  <si>
    <t>EVALUACIÓN INDEPENDIENTE Y CONTROL A LA GESTIÓN</t>
  </si>
  <si>
    <r>
      <t xml:space="preserve">• Desactualización de la matriz de comunicaciones de la entidad: </t>
    </r>
    <r>
      <rPr>
        <sz val="8"/>
        <color rgb="FF000000"/>
        <rFont val="Arial"/>
        <family val="2"/>
      </rPr>
      <t xml:space="preserve">de la respuesta recibida la Contraloría de Bogotá, se identificaron 2 informes no incluidos en la matriz de comunicaciones que la entidad tiene obligación de rendir por normatividad vigente aplicable. 
</t>
    </r>
  </si>
  <si>
    <t xml:space="preserve">Ausencia de revisión periódica de la matriz de comunicaciones que de cuenta de la información que genera la OCI en la actualidad, en cumplimiento con la normatividad aplicable. </t>
  </si>
  <si>
    <t>Actualizar la matriz de comunicaciones, incluyendo los informes que hacen falta y ajustar la periodicidad en los casos que aplique</t>
  </si>
  <si>
    <t>Matriz de Comunicciones actualIzada</t>
  </si>
  <si>
    <t>Oficina de Control Interno</t>
  </si>
  <si>
    <t xml:space="preserve">El 05/05/2022 se realizó una primera actualización de la matriz de comunicaciones la cual fue revisada en conjunto con el jefe de la OCI el 18/05/2022 ajustando información relativa al medio en que se comunica la información, quién lo comunica, la periodicidad, a quién se comunica y el documento evidencia. </t>
  </si>
  <si>
    <t>Solicitud de actualización de la matriz de comunicaciones de acuerdo con la normatividad aplicable, a la Oficina de Comunicaciones</t>
  </si>
  <si>
    <t>Solicitud mediante correo electrónico</t>
  </si>
  <si>
    <t xml:space="preserve">Mediante correo electrónico del 18/05/2022 se remitió solicitud de actualización de la matriz de comunciaciones relacionada con la información reporte de la OCI de conformidad con lo solicitado por el área de comunicaciones en correo del 20/04/2022. 
Teniendo en cuenta los ajustes realizados y socializados por el área de comunicaciones el 07/06/2022 se realizó revisión; se remitió correo solicitando ajustes el 18/05/2022 junto con la matriz de comunicaciones resaltando los cambios requeridos.  
Finalmente el 30/06/2022 el área de comunciaciones socializó la matriz de comunicaciones actualizada para el 2022 donde se evidenció los ajustes requeridos por parte de la OCI. </t>
  </si>
  <si>
    <t>ABIERTO</t>
  </si>
  <si>
    <t>3.Analisis - Seguimiento OCI</t>
  </si>
  <si>
    <t xml:space="preserve">La aacción de mejora se encuentra en termino; revisado el SharePoint de Planes de mejoramiento el 15/10/2024 no se identificaron soportes para validar lo reportado por el procesos responsables.
Por tanto, se solicita remitir a la OCI todas las evidencias que soportan el avance para verificación. </t>
  </si>
  <si>
    <t xml:space="preserve">La aacción de mejora se encuentra en termino; revisado el SharePoint de Planes de mejoramiento el 15/10/2024 se identificaron los iguientes soportes:
-. Soporte de calendario Outlook con la agenda de reunión para rveisar planes de mejoramiento con el equipo de la Oficina; fecha 04/07/2024. 
-. Soporte de calendario Outlook con la agenda de reunión para revisar con el equipo de la Oficina; fecha 31/07/2024. 
-. Acta de fecha 09/09/2024 en donde el proceso reviso el estado de planes de mejoramiento con el fin de socializar a la nueva jefe de Oficina. 
-. Acta de fecha 30/09/2024 en donde el proceso realizó seguimiento a los planes de mejoramiento a su cargo. </t>
  </si>
  <si>
    <t>Luz Dary Amaya</t>
  </si>
  <si>
    <t xml:space="preserve">La acción de mejora se cierra; revisados los expedientes físicos de los servidores que se retiraron de la entidad, se identifica la completitud de los documentos de conformidad con la lista de chequeo implementada por el proceso.
Por tanto, se reocomienda al proceso continuar con la implementación de lanlista de chequeo y la revisión periódica de los expedientes físicos de los funcionarios y ex-funcionarios; a fin de que estos cuenten con la totalidad de documentación. </t>
  </si>
  <si>
    <t>ACCIONES CERRADAS III TRIMESTRE 2024</t>
  </si>
  <si>
    <t>ÁREA ATENCIÓN Y SERVICIO AL CLIENTE</t>
  </si>
  <si>
    <t>OFICINA JURÍDICA</t>
  </si>
  <si>
    <t>AUDITORÍA AL PROCESO DE GESTIÓN TECNOLÓGICA E INNOVACIÓN, CON ÉNFASIS EN EL MODELO DE SEGURIDAD Y PRIVACIDAD DE LA INFORMACIÓN – MSPI</t>
  </si>
  <si>
    <t>OCI</t>
  </si>
  <si>
    <r>
      <rPr>
        <sz val="10"/>
        <color rgb="FF000000"/>
        <rFont val="Arial Narrow"/>
        <family val="2"/>
      </rPr>
      <t xml:space="preserve">La acción de mejora se encuentra incumplida; revisado el SharePoint de Planes de mejoramiento el 17/10/2024 el proceso repsonsable adjunto los siguientes soportes: 
-. Matriz de indicadores estratégicos donde se registra el plan del clima laboral; en el cual se registran 53 actividades, de las cuales 8 se cumplieron en la vigencia 2023, 32 para cumplir en la vigencia 2024 (13 cumplidas) y 13 son para cumplimiento en el 2025.
-. Correo electrónico del 18/07/2024 donde se informa a la OAP que se realizó reporte del II trimestre del 2024 de los indicadores.
No obstante, no se identifica soportes asociados a la modificación del plan, así como de su aprobación en el marco del comité correspondiente. 
Lo anterior, teniendo en cuenta que la acción de mejora era </t>
    </r>
    <r>
      <rPr>
        <i/>
        <sz val="10"/>
        <color rgb="FF000000"/>
        <rFont val="Arial Narrow"/>
        <family val="2"/>
      </rPr>
      <t xml:space="preserve">"Revisar el Plan de Mejoramiento de los resultados de la medición del Clima Laboral y realizar los ajustes respectivos, de acuerdo con las necesidades y requerimientos de la entidad y remitir  para aprobación del plan en el CIGD, teniendo en cuenta que el mismo compone un indicador estratégico de la entidad."
</t>
    </r>
  </si>
  <si>
    <t>La acción de mejora se cierra, en revision de los soportes proporcionados por la Unidad financiera se evidencia el comprobante contable de consecutivo 190 del 26 de junio de 2024 con la reclasificacion de los distribuidores inactivos que se encuentran en la cartera corriente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</si>
</sst>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00_);_(* \(#,##0.00\);_(* &quot;-&quot;??_);_(@_)"/>
    <numFmt numFmtId="165" formatCode="d/mm/yyyy;@"/>
    <numFmt numFmtId="166" formatCode="yyyy\-mm\-dd;@"/>
    <numFmt numFmtId="167" formatCode="dd/mm/yyyy;@"/>
  </numFmts>
  <fonts count="67" x14ac:knownFonts="1">
    <font>
      <sz val="11"/>
      <color theme="1"/>
      <name val="Calibri"/>
      <family val="2"/>
      <scheme val="minor"/>
    </font>
    <font>
      <sz val="11"/>
      <color theme="1"/>
      <name val="Calibri"/>
      <family val="2"/>
      <scheme val="minor"/>
    </font>
    <font>
      <sz val="10"/>
      <name val="Arial"/>
      <family val="2"/>
    </font>
    <font>
      <sz val="11"/>
      <color indexed="8"/>
      <name val="Calibri"/>
      <family val="2"/>
      <scheme val="minor"/>
    </font>
    <font>
      <sz val="9"/>
      <name val="Arial"/>
      <family val="2"/>
    </font>
    <font>
      <sz val="9"/>
      <color theme="1"/>
      <name val="Arial"/>
      <family val="2"/>
    </font>
    <font>
      <b/>
      <sz val="9"/>
      <color theme="1"/>
      <name val="Arial"/>
      <family val="2"/>
    </font>
    <font>
      <u/>
      <sz val="7.35"/>
      <color theme="10"/>
      <name val="Calibri"/>
      <family val="2"/>
    </font>
    <font>
      <b/>
      <sz val="9"/>
      <color theme="1"/>
      <name val="Calibri"/>
      <family val="2"/>
      <scheme val="minor"/>
    </font>
    <font>
      <sz val="9"/>
      <color theme="1"/>
      <name val="Calibri"/>
      <family val="2"/>
      <scheme val="minor"/>
    </font>
    <font>
      <sz val="9"/>
      <name val="Calibri"/>
      <family val="2"/>
      <scheme val="minor"/>
    </font>
    <font>
      <sz val="11"/>
      <color theme="1"/>
      <name val="Calibri"/>
      <family val="2"/>
    </font>
    <font>
      <sz val="9"/>
      <color indexed="8"/>
      <name val="Calibri"/>
      <family val="2"/>
      <scheme val="minor"/>
    </font>
    <font>
      <sz val="9"/>
      <color rgb="FFFF0000"/>
      <name val="Calibri"/>
      <family val="2"/>
      <scheme val="minor"/>
    </font>
    <font>
      <b/>
      <sz val="9"/>
      <color indexed="8"/>
      <name val="Calibri"/>
      <family val="2"/>
      <scheme val="minor"/>
    </font>
    <font>
      <sz val="10"/>
      <color rgb="FF000000"/>
      <name val="Arial"/>
      <family val="2"/>
    </font>
    <font>
      <sz val="9"/>
      <color rgb="FF000000"/>
      <name val="Arial"/>
      <family val="2"/>
    </font>
    <font>
      <sz val="10"/>
      <color theme="1"/>
      <name val="Calibri"/>
      <family val="2"/>
      <scheme val="minor"/>
    </font>
    <font>
      <sz val="9"/>
      <color rgb="FFFF0000"/>
      <name val="Arial"/>
      <family val="2"/>
    </font>
    <font>
      <sz val="8"/>
      <color theme="1"/>
      <name val="Arial"/>
      <family val="2"/>
    </font>
    <font>
      <b/>
      <sz val="8"/>
      <color theme="1"/>
      <name val="Arial"/>
      <family val="2"/>
    </font>
    <font>
      <sz val="8"/>
      <name val="Arial"/>
      <family val="2"/>
    </font>
    <font>
      <sz val="8"/>
      <color rgb="FF000000"/>
      <name val="Arial"/>
      <family val="2"/>
    </font>
    <font>
      <b/>
      <sz val="8"/>
      <color rgb="FF000000"/>
      <name val="Arial"/>
      <family val="2"/>
    </font>
    <font>
      <b/>
      <sz val="9"/>
      <color indexed="8"/>
      <name val="Arial"/>
      <family val="2"/>
    </font>
    <font>
      <b/>
      <sz val="9"/>
      <color rgb="FF000000"/>
      <name val="Arial"/>
      <family val="2"/>
    </font>
    <font>
      <b/>
      <sz val="9"/>
      <name val="Arial"/>
      <family val="2"/>
    </font>
    <font>
      <u/>
      <sz val="11"/>
      <color theme="10"/>
      <name val="Calibri"/>
      <family val="2"/>
      <scheme val="minor"/>
    </font>
    <font>
      <b/>
      <sz val="10"/>
      <color theme="1"/>
      <name val="Arial Narrow"/>
      <family val="2"/>
    </font>
    <font>
      <sz val="10"/>
      <color theme="1"/>
      <name val="Arial Narrow"/>
      <family val="2"/>
    </font>
    <font>
      <sz val="12"/>
      <color theme="1"/>
      <name val="Arial Narrow"/>
      <family val="2"/>
    </font>
    <font>
      <b/>
      <sz val="12"/>
      <color theme="1"/>
      <name val="Arial Narrow"/>
      <family val="2"/>
    </font>
    <font>
      <b/>
      <sz val="6"/>
      <name val="Arial"/>
      <family val="2"/>
    </font>
    <font>
      <sz val="6"/>
      <name val="Arial"/>
      <family val="2"/>
    </font>
    <font>
      <sz val="11"/>
      <color theme="1"/>
      <name val="Arial Narrow"/>
      <family val="2"/>
    </font>
    <font>
      <b/>
      <sz val="11"/>
      <color theme="1"/>
      <name val="Arial Narrow"/>
      <family val="2"/>
    </font>
    <font>
      <b/>
      <sz val="8"/>
      <color theme="1"/>
      <name val="Arial Narrow"/>
      <family val="2"/>
    </font>
    <font>
      <sz val="8"/>
      <color theme="1"/>
      <name val="Arial Narrow"/>
      <family val="2"/>
    </font>
    <font>
      <b/>
      <sz val="10"/>
      <color rgb="FFFF0000"/>
      <name val="Arial Narrow"/>
      <family val="2"/>
    </font>
    <font>
      <b/>
      <sz val="11"/>
      <color rgb="FFFF0000"/>
      <name val="Arial Narrow"/>
      <family val="2"/>
    </font>
    <font>
      <b/>
      <sz val="11"/>
      <name val="Arial Narrow"/>
      <family val="2"/>
    </font>
    <font>
      <sz val="11"/>
      <name val="Arial Narrow"/>
      <family val="2"/>
    </font>
    <font>
      <b/>
      <sz val="10"/>
      <name val="Arial Narrow"/>
      <family val="2"/>
    </font>
    <font>
      <sz val="10"/>
      <name val="Arial Narrow"/>
      <family val="2"/>
    </font>
    <font>
      <sz val="10"/>
      <color theme="0"/>
      <name val="Arial Narrow"/>
      <family val="2"/>
    </font>
    <font>
      <b/>
      <sz val="10"/>
      <color rgb="FF000000"/>
      <name val="Arial Narrow"/>
      <family val="2"/>
    </font>
    <font>
      <sz val="10"/>
      <color rgb="FF000000"/>
      <name val="Arial Narrow"/>
      <family val="2"/>
    </font>
    <font>
      <sz val="10"/>
      <color rgb="FFFF0000"/>
      <name val="Arial Narrow"/>
      <family val="2"/>
    </font>
    <font>
      <b/>
      <sz val="9"/>
      <color indexed="81"/>
      <name val="Tahoma"/>
      <family val="2"/>
    </font>
    <font>
      <sz val="9"/>
      <color indexed="81"/>
      <name val="Tahoma"/>
      <family val="2"/>
    </font>
    <font>
      <sz val="10"/>
      <color indexed="8"/>
      <name val="Arial Narrow"/>
      <family val="2"/>
    </font>
    <font>
      <b/>
      <u/>
      <sz val="10"/>
      <name val="Arial Narrow"/>
      <family val="2"/>
    </font>
    <font>
      <sz val="8"/>
      <color rgb="FFFF0000"/>
      <name val="Arial"/>
      <family val="2"/>
    </font>
    <font>
      <b/>
      <sz val="8"/>
      <color rgb="FF323232"/>
      <name val="Arial"/>
      <family val="2"/>
    </font>
    <font>
      <b/>
      <sz val="9"/>
      <color theme="0"/>
      <name val="Arial"/>
      <family val="2"/>
    </font>
    <font>
      <b/>
      <sz val="11"/>
      <color theme="0"/>
      <name val="Arial"/>
      <family val="2"/>
    </font>
    <font>
      <sz val="11"/>
      <color theme="0"/>
      <name val="Arial"/>
      <family val="2"/>
    </font>
    <font>
      <sz val="11"/>
      <color theme="1"/>
      <name val="Arial"/>
      <family val="2"/>
    </font>
    <font>
      <b/>
      <sz val="11"/>
      <color theme="1"/>
      <name val="Arial"/>
      <family val="2"/>
    </font>
    <font>
      <b/>
      <sz val="10"/>
      <color rgb="FF000000"/>
      <name val="Arial Narrow"/>
      <family val="2"/>
    </font>
    <font>
      <sz val="10"/>
      <color rgb="FF000000"/>
      <name val="Arial Narrow"/>
      <family val="2"/>
    </font>
    <font>
      <sz val="10"/>
      <color rgb="FFFF0000"/>
      <name val="Arial"/>
      <family val="2"/>
    </font>
    <font>
      <sz val="10"/>
      <color theme="1"/>
      <name val="Arial Narrow"/>
      <family val="2"/>
    </font>
    <font>
      <sz val="10"/>
      <name val="Arial"/>
      <family val="2"/>
    </font>
    <font>
      <sz val="11"/>
      <color theme="1"/>
      <name val="Arial Narrow"/>
      <family val="2"/>
    </font>
    <font>
      <sz val="10"/>
      <name val="Arial Narrow"/>
      <family val="2"/>
    </font>
    <font>
      <i/>
      <sz val="10"/>
      <color rgb="FF000000"/>
      <name val="Arial Narrow"/>
      <family val="2"/>
    </font>
  </fonts>
  <fills count="27">
    <fill>
      <patternFill patternType="none"/>
    </fill>
    <fill>
      <patternFill patternType="gray125"/>
    </fill>
    <fill>
      <patternFill patternType="solid">
        <fgColor theme="3" tint="0.39997558519241921"/>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FF"/>
        <bgColor rgb="FF000000"/>
      </patternFill>
    </fill>
    <fill>
      <patternFill patternType="solid">
        <fgColor theme="4"/>
        <bgColor indexed="64"/>
      </patternFill>
    </fill>
    <fill>
      <patternFill patternType="solid">
        <fgColor theme="9" tint="0.39997558519241921"/>
        <bgColor indexed="64"/>
      </patternFill>
    </fill>
    <fill>
      <patternFill patternType="solid">
        <fgColor rgb="FF5B9BD5"/>
        <bgColor indexed="64"/>
      </patternFill>
    </fill>
    <fill>
      <patternFill patternType="solid">
        <fgColor rgb="FF54823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1"/>
        <bgColor indexed="64"/>
      </patternFill>
    </fill>
    <fill>
      <patternFill patternType="solid">
        <fgColor rgb="FFA9D08E"/>
        <bgColor rgb="FF000000"/>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s>
  <cellStyleXfs count="11">
    <xf numFmtId="0" fontId="0" fillId="0" borderId="0"/>
    <xf numFmtId="9" fontId="1" fillId="0" borderId="0" applyFont="0" applyFill="0" applyBorder="0" applyAlignment="0" applyProtection="0"/>
    <xf numFmtId="0" fontId="2" fillId="0" borderId="0"/>
    <xf numFmtId="0" fontId="3" fillId="0" borderId="0"/>
    <xf numFmtId="0" fontId="7" fillId="0" borderId="0" applyNumberFormat="0" applyFill="0" applyBorder="0" applyAlignment="0" applyProtection="0">
      <alignment vertical="top"/>
      <protection locked="0"/>
    </xf>
    <xf numFmtId="0" fontId="1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7" fillId="0" borderId="0" applyNumberFormat="0" applyFill="0" applyBorder="0" applyAlignment="0" applyProtection="0"/>
  </cellStyleXfs>
  <cellXfs count="559">
    <xf numFmtId="0" fontId="0" fillId="0" borderId="0" xfId="0"/>
    <xf numFmtId="0" fontId="9" fillId="11" borderId="0" xfId="0" applyFont="1" applyFill="1" applyAlignment="1" applyProtection="1">
      <alignment horizontal="center" vertical="center" wrapText="1"/>
      <protection locked="0"/>
    </xf>
    <xf numFmtId="0" fontId="9" fillId="12" borderId="0" xfId="0" applyFont="1" applyFill="1" applyAlignment="1" applyProtection="1">
      <alignment horizontal="center" vertical="center" wrapText="1"/>
      <protection locked="0"/>
    </xf>
    <xf numFmtId="0" fontId="5" fillId="0" borderId="0" xfId="0" applyFont="1" applyAlignment="1">
      <alignment vertical="top" wrapText="1"/>
    </xf>
    <xf numFmtId="2" fontId="5" fillId="0" borderId="0" xfId="0" applyNumberFormat="1" applyFont="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14" fontId="5" fillId="0" borderId="0" xfId="0" applyNumberFormat="1" applyFont="1" applyAlignment="1" applyProtection="1">
      <alignment horizontal="center" vertical="center" wrapText="1"/>
      <protection locked="0"/>
    </xf>
    <xf numFmtId="9" fontId="5" fillId="0" borderId="0" xfId="0" applyNumberFormat="1" applyFont="1" applyAlignment="1" applyProtection="1">
      <alignment horizontal="center" vertical="center" wrapText="1"/>
      <protection locked="0"/>
    </xf>
    <xf numFmtId="14" fontId="5" fillId="0" borderId="0" xfId="0" applyNumberFormat="1" applyFont="1" applyAlignment="1" applyProtection="1">
      <alignment horizontal="center" vertical="center"/>
      <protection locked="0"/>
    </xf>
    <xf numFmtId="0" fontId="9" fillId="0" borderId="0" xfId="0" applyFont="1" applyAlignment="1">
      <alignment horizontal="center" vertical="center"/>
    </xf>
    <xf numFmtId="0" fontId="5"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2" fontId="5" fillId="0" borderId="0" xfId="0" applyNumberFormat="1" applyFont="1" applyAlignment="1" applyProtection="1">
      <alignment horizontal="center" vertical="center"/>
      <protection locked="0"/>
    </xf>
    <xf numFmtId="9" fontId="5" fillId="0" borderId="0" xfId="1" applyFont="1" applyBorder="1" applyAlignment="1" applyProtection="1">
      <alignment horizontal="center" vertical="center"/>
      <protection locked="0"/>
    </xf>
    <xf numFmtId="0" fontId="5" fillId="14" borderId="0" xfId="0" applyFont="1" applyFill="1" applyAlignment="1" applyProtection="1">
      <alignment horizontal="center" vertical="center"/>
      <protection locked="0"/>
    </xf>
    <xf numFmtId="0" fontId="4" fillId="4" borderId="0" xfId="0" applyFont="1" applyFill="1" applyAlignment="1" applyProtection="1">
      <alignment horizontal="center" vertical="center"/>
      <protection locked="0"/>
    </xf>
    <xf numFmtId="14" fontId="9" fillId="0" borderId="0" xfId="0" applyNumberFormat="1" applyFont="1" applyAlignment="1" applyProtection="1">
      <alignment horizontal="center" vertical="center"/>
      <protection locked="0"/>
    </xf>
    <xf numFmtId="9" fontId="5" fillId="0" borderId="0" xfId="0" applyNumberFormat="1" applyFont="1" applyAlignment="1" applyProtection="1">
      <alignment horizontal="center" vertical="center"/>
      <protection locked="0"/>
    </xf>
    <xf numFmtId="0" fontId="5" fillId="0" borderId="0" xfId="0" applyFont="1" applyAlignment="1">
      <alignment vertical="center" wrapText="1"/>
    </xf>
    <xf numFmtId="0" fontId="4"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0" fontId="5" fillId="0" borderId="0" xfId="0" applyFont="1" applyAlignment="1" applyProtection="1">
      <alignment horizontal="justify" vertical="justify"/>
      <protection locked="0"/>
    </xf>
    <xf numFmtId="0" fontId="5" fillId="0" borderId="0" xfId="0" applyFont="1" applyAlignment="1" applyProtection="1">
      <alignment horizontal="center" vertical="justify"/>
      <protection locked="0"/>
    </xf>
    <xf numFmtId="0" fontId="5" fillId="4" borderId="0" xfId="0" applyFont="1" applyFill="1" applyAlignment="1" applyProtection="1">
      <alignment horizontal="center" vertical="center" wrapText="1"/>
      <protection locked="0"/>
    </xf>
    <xf numFmtId="0" fontId="5" fillId="5" borderId="0" xfId="0" applyFont="1" applyFill="1" applyAlignment="1" applyProtection="1">
      <alignment horizontal="center" vertical="center" wrapText="1"/>
      <protection locked="0"/>
    </xf>
    <xf numFmtId="0" fontId="5" fillId="6" borderId="0" xfId="0"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6" fillId="7" borderId="0" xfId="0" applyFont="1" applyFill="1" applyAlignment="1" applyProtection="1">
      <alignment vertical="center"/>
      <protection locked="0"/>
    </xf>
    <xf numFmtId="9" fontId="9" fillId="14" borderId="1" xfId="1" applyFont="1" applyFill="1" applyBorder="1" applyAlignment="1" applyProtection="1">
      <alignment horizontal="center" vertical="center" wrapText="1"/>
      <protection locked="0"/>
    </xf>
    <xf numFmtId="0" fontId="9" fillId="0" borderId="1" xfId="0" applyFont="1" applyBorder="1" applyAlignment="1">
      <alignment vertical="top" wrapText="1"/>
    </xf>
    <xf numFmtId="0" fontId="9" fillId="0" borderId="1" xfId="0" applyFont="1" applyBorder="1" applyAlignment="1">
      <alignment vertical="center" wrapText="1"/>
    </xf>
    <xf numFmtId="0" fontId="8" fillId="3" borderId="0" xfId="0" applyFont="1" applyFill="1" applyAlignment="1" applyProtection="1">
      <alignment horizontal="center" vertical="top" wrapText="1"/>
      <protection locked="0"/>
    </xf>
    <xf numFmtId="0" fontId="9" fillId="12" borderId="0" xfId="0" applyFont="1" applyFill="1" applyAlignment="1" applyProtection="1">
      <alignment horizontal="center" vertical="top" wrapText="1"/>
      <protection locked="0"/>
    </xf>
    <xf numFmtId="0" fontId="9" fillId="0" borderId="0" xfId="0" applyFont="1" applyAlignment="1" applyProtection="1">
      <alignment horizontal="center" vertical="top" wrapText="1"/>
      <protection locked="0"/>
    </xf>
    <xf numFmtId="0" fontId="9" fillId="0" borderId="1" xfId="0" applyFont="1" applyBorder="1" applyAlignment="1">
      <alignment horizontal="center" vertical="center"/>
    </xf>
    <xf numFmtId="14" fontId="5" fillId="0" borderId="0" xfId="0" applyNumberFormat="1" applyFont="1" applyAlignment="1" applyProtection="1">
      <alignment horizontal="justify" vertical="top" wrapText="1"/>
      <protection locked="0"/>
    </xf>
    <xf numFmtId="0" fontId="5" fillId="0" borderId="0" xfId="0" applyFont="1" applyAlignment="1">
      <alignment horizontal="justify" vertical="top" wrapText="1"/>
    </xf>
    <xf numFmtId="0" fontId="5" fillId="0" borderId="1" xfId="0" applyFont="1" applyBorder="1" applyAlignment="1" applyProtection="1">
      <alignment horizontal="center" vertical="center"/>
      <protection locked="0"/>
    </xf>
    <xf numFmtId="14" fontId="5" fillId="0" borderId="1" xfId="0" applyNumberFormat="1" applyFont="1" applyBorder="1" applyAlignment="1" applyProtection="1">
      <alignment horizontal="center" vertical="center" wrapText="1"/>
      <protection locked="0"/>
    </xf>
    <xf numFmtId="0" fontId="0" fillId="0" borderId="1" xfId="0" applyBorder="1"/>
    <xf numFmtId="0" fontId="6" fillId="9"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protection locked="0"/>
    </xf>
    <xf numFmtId="0" fontId="6" fillId="2"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9" fillId="0" borderId="0" xfId="0" applyFont="1" applyAlignment="1">
      <alignment horizontal="center" vertical="center" wrapText="1"/>
    </xf>
    <xf numFmtId="14" fontId="9" fillId="0" borderId="0" xfId="0" applyNumberFormat="1" applyFont="1" applyAlignment="1" applyProtection="1">
      <alignment horizontal="center" vertical="center" wrapText="1"/>
      <protection locked="0"/>
    </xf>
    <xf numFmtId="0" fontId="9" fillId="14" borderId="0" xfId="0" applyFont="1" applyFill="1" applyAlignment="1">
      <alignment horizontal="center" vertical="center"/>
    </xf>
    <xf numFmtId="0" fontId="9" fillId="14" borderId="0" xfId="0" applyFont="1" applyFill="1" applyAlignment="1">
      <alignment horizontal="center" vertical="center" wrapText="1"/>
    </xf>
    <xf numFmtId="0" fontId="9" fillId="14" borderId="0" xfId="0" applyFont="1" applyFill="1" applyAlignment="1" applyProtection="1">
      <alignment horizontal="center" vertical="center"/>
      <protection locked="0"/>
    </xf>
    <xf numFmtId="14" fontId="9" fillId="14" borderId="0" xfId="0" applyNumberFormat="1" applyFont="1" applyFill="1" applyAlignment="1" applyProtection="1">
      <alignment horizontal="center" vertical="center"/>
      <protection locked="0"/>
    </xf>
    <xf numFmtId="14" fontId="9" fillId="14" borderId="0" xfId="0" applyNumberFormat="1" applyFont="1" applyFill="1" applyAlignment="1" applyProtection="1">
      <alignment horizontal="center" vertical="center" wrapText="1"/>
      <protection locked="0"/>
    </xf>
    <xf numFmtId="0" fontId="15" fillId="0" borderId="0" xfId="0"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center" vertical="top" wrapText="1"/>
    </xf>
    <xf numFmtId="9" fontId="9" fillId="0" borderId="0" xfId="1" applyFont="1" applyFill="1" applyBorder="1" applyAlignment="1" applyProtection="1">
      <alignment horizontal="center" vertical="center"/>
      <protection locked="0"/>
    </xf>
    <xf numFmtId="14" fontId="9" fillId="0" borderId="0" xfId="0" applyNumberFormat="1" applyFont="1" applyAlignment="1">
      <alignment horizontal="center" vertical="center"/>
    </xf>
    <xf numFmtId="14" fontId="13" fillId="0" borderId="0" xfId="0" applyNumberFormat="1" applyFont="1" applyAlignment="1">
      <alignment horizontal="center" vertical="center" wrapText="1"/>
    </xf>
    <xf numFmtId="14" fontId="9" fillId="0" borderId="0" xfId="0" applyNumberFormat="1"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top" wrapText="1"/>
    </xf>
    <xf numFmtId="0" fontId="10" fillId="0" borderId="0" xfId="2" applyFont="1" applyAlignment="1">
      <alignment horizontal="center" vertical="center" wrapText="1"/>
    </xf>
    <xf numFmtId="14" fontId="10" fillId="0" borderId="0" xfId="2" applyNumberFormat="1" applyFont="1" applyAlignment="1">
      <alignment horizontal="center" vertical="center" wrapText="1"/>
    </xf>
    <xf numFmtId="14" fontId="10" fillId="0" borderId="0" xfId="0" applyNumberFormat="1" applyFont="1" applyAlignment="1">
      <alignment horizontal="center" vertical="center"/>
    </xf>
    <xf numFmtId="0" fontId="16" fillId="0" borderId="0" xfId="0" applyFont="1" applyAlignment="1">
      <alignment horizontal="center" vertical="center" wrapText="1"/>
    </xf>
    <xf numFmtId="0" fontId="10" fillId="0" borderId="0" xfId="2" applyFont="1" applyAlignment="1">
      <alignment horizontal="center" vertical="top" wrapText="1"/>
    </xf>
    <xf numFmtId="14" fontId="10" fillId="0" borderId="0" xfId="0" applyNumberFormat="1" applyFont="1" applyAlignment="1">
      <alignment horizontal="center" vertical="center" wrapText="1"/>
    </xf>
    <xf numFmtId="14" fontId="5" fillId="0" borderId="0" xfId="0" applyNumberFormat="1" applyFont="1" applyAlignment="1">
      <alignment horizontal="center" vertical="center"/>
    </xf>
    <xf numFmtId="0" fontId="5" fillId="0" borderId="0" xfId="0" applyFont="1" applyAlignment="1">
      <alignment horizontal="center" vertical="top" wrapText="1"/>
    </xf>
    <xf numFmtId="0" fontId="5" fillId="0" borderId="0" xfId="0" applyFont="1" applyAlignment="1">
      <alignment horizontal="center" vertical="center"/>
    </xf>
    <xf numFmtId="0" fontId="10" fillId="0" borderId="0" xfId="4" applyFont="1" applyFill="1" applyBorder="1" applyAlignment="1" applyProtection="1">
      <alignment horizontal="center" vertical="center" wrapText="1"/>
    </xf>
    <xf numFmtId="0" fontId="12" fillId="0" borderId="0" xfId="0" applyFon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xf>
    <xf numFmtId="9" fontId="9" fillId="0" borderId="0" xfId="0" applyNumberFormat="1" applyFont="1" applyAlignment="1">
      <alignment horizontal="center" vertical="center" wrapText="1"/>
    </xf>
    <xf numFmtId="0" fontId="13" fillId="0" borderId="0" xfId="0" applyFont="1" applyAlignment="1">
      <alignment horizontal="center" vertical="center" wrapText="1"/>
    </xf>
    <xf numFmtId="0" fontId="10" fillId="0" borderId="0" xfId="0" applyFont="1" applyAlignment="1" applyProtection="1">
      <alignment horizontal="center" vertical="top" wrapText="1"/>
      <protection locked="0"/>
    </xf>
    <xf numFmtId="9" fontId="9" fillId="0" borderId="0" xfId="1" applyFont="1" applyFill="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14" fontId="10" fillId="0" borderId="0" xfId="0" applyNumberFormat="1" applyFont="1" applyAlignment="1" applyProtection="1">
      <alignment horizontal="center" vertical="center" wrapText="1"/>
      <protection locked="0"/>
    </xf>
    <xf numFmtId="9" fontId="9" fillId="0" borderId="0" xfId="0" applyNumberFormat="1" applyFont="1" applyAlignment="1" applyProtection="1">
      <alignment horizontal="center" vertical="center" wrapText="1"/>
      <protection locked="0"/>
    </xf>
    <xf numFmtId="14" fontId="13" fillId="0" borderId="0" xfId="0" applyNumberFormat="1" applyFont="1" applyAlignment="1" applyProtection="1">
      <alignment horizontal="center" vertical="center" wrapText="1"/>
      <protection locked="0"/>
    </xf>
    <xf numFmtId="0" fontId="10" fillId="0" borderId="0" xfId="0" applyFont="1" applyAlignment="1" applyProtection="1">
      <alignment horizontal="left" vertical="top" wrapText="1"/>
      <protection locked="0"/>
    </xf>
    <xf numFmtId="0" fontId="9" fillId="0" borderId="0" xfId="5" applyFont="1" applyAlignment="1">
      <alignment horizontal="center" vertical="center" wrapText="1"/>
    </xf>
    <xf numFmtId="0" fontId="9" fillId="0" borderId="0" xfId="0" applyFont="1" applyAlignment="1" applyProtection="1">
      <alignment horizontal="center" vertical="top" wrapText="1" shrinkToFit="1"/>
      <protection locked="0"/>
    </xf>
    <xf numFmtId="14" fontId="10" fillId="0" borderId="0" xfId="0" applyNumberFormat="1" applyFont="1" applyAlignment="1" applyProtection="1">
      <alignment horizontal="center" vertical="center"/>
      <protection locked="0"/>
    </xf>
    <xf numFmtId="0" fontId="8" fillId="0" borderId="0" xfId="0" applyFont="1" applyAlignment="1" applyProtection="1">
      <alignment horizontal="left" vertical="center" wrapText="1"/>
      <protection locked="0"/>
    </xf>
    <xf numFmtId="0" fontId="10" fillId="0" borderId="0" xfId="0" applyFont="1" applyAlignment="1">
      <alignment horizontal="center" vertical="top" wrapText="1"/>
    </xf>
    <xf numFmtId="0" fontId="17" fillId="0" borderId="0" xfId="0" applyFont="1" applyAlignment="1">
      <alignment horizontal="center" vertical="top" wrapText="1"/>
    </xf>
    <xf numFmtId="0" fontId="9" fillId="0" borderId="0" xfId="0" applyFont="1" applyAlignment="1">
      <alignment vertical="center"/>
    </xf>
    <xf numFmtId="2" fontId="5" fillId="0" borderId="1" xfId="0" applyNumberFormat="1" applyFont="1" applyBorder="1" applyAlignment="1" applyProtection="1">
      <alignment horizontal="center" vertical="center"/>
      <protection locked="0"/>
    </xf>
    <xf numFmtId="0" fontId="5" fillId="14" borderId="1" xfId="0" applyFont="1" applyFill="1" applyBorder="1" applyAlignment="1" applyProtection="1">
      <alignment horizontal="center" vertical="center"/>
      <protection locked="0"/>
    </xf>
    <xf numFmtId="0" fontId="5" fillId="0" borderId="1" xfId="0" applyFont="1" applyBorder="1" applyAlignment="1">
      <alignment horizontal="center" vertical="center" wrapText="1"/>
    </xf>
    <xf numFmtId="0" fontId="4" fillId="4" borderId="1" xfId="0" applyFont="1" applyFill="1" applyBorder="1" applyAlignment="1" applyProtection="1">
      <alignment horizontal="center" vertical="center"/>
      <protection locked="0"/>
    </xf>
    <xf numFmtId="0" fontId="5" fillId="0" borderId="1" xfId="0" applyFont="1" applyBorder="1" applyAlignment="1">
      <alignment horizontal="center" vertical="top" wrapText="1"/>
    </xf>
    <xf numFmtId="0" fontId="8" fillId="0" borderId="0" xfId="0" applyFont="1" applyAlignment="1">
      <alignment vertical="center" wrapText="1"/>
    </xf>
    <xf numFmtId="0" fontId="19" fillId="0" borderId="1" xfId="0" applyFont="1" applyBorder="1" applyAlignment="1" applyProtection="1">
      <alignment horizontal="center" vertical="center" wrapText="1"/>
      <protection locked="0"/>
    </xf>
    <xf numFmtId="14" fontId="13" fillId="0" borderId="5" xfId="0" applyNumberFormat="1"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5" fillId="0" borderId="1" xfId="0" applyFont="1" applyBorder="1" applyAlignment="1">
      <alignment wrapText="1"/>
    </xf>
    <xf numFmtId="9" fontId="5" fillId="0" borderId="1" xfId="1" applyFont="1" applyFill="1" applyBorder="1" applyAlignment="1" applyProtection="1">
      <alignment horizontal="center" vertical="center"/>
      <protection locked="0"/>
    </xf>
    <xf numFmtId="0" fontId="5" fillId="0" borderId="1" xfId="0" applyFont="1" applyBorder="1" applyAlignment="1">
      <alignment vertical="center" wrapText="1"/>
    </xf>
    <xf numFmtId="0" fontId="4" fillId="0" borderId="1" xfId="0" applyFont="1" applyBorder="1" applyAlignment="1" applyProtection="1">
      <alignment horizontal="center" vertical="center"/>
      <protection locked="0"/>
    </xf>
    <xf numFmtId="14" fontId="5" fillId="0" borderId="1" xfId="0" applyNumberFormat="1" applyFont="1" applyBorder="1" applyAlignment="1">
      <alignment horizontal="center" vertical="center"/>
    </xf>
    <xf numFmtId="0" fontId="5" fillId="0" borderId="1" xfId="0" applyFont="1" applyBorder="1" applyAlignment="1">
      <alignment vertical="top" wrapText="1"/>
    </xf>
    <xf numFmtId="0" fontId="5" fillId="0" borderId="1" xfId="0" applyFont="1" applyBorder="1" applyAlignment="1" applyProtection="1">
      <alignment vertical="top" wrapText="1"/>
      <protection locked="0"/>
    </xf>
    <xf numFmtId="0" fontId="9" fillId="0" borderId="1" xfId="0" applyFont="1" applyBorder="1" applyAlignment="1">
      <alignment wrapText="1"/>
    </xf>
    <xf numFmtId="9" fontId="5" fillId="0" borderId="1" xfId="1" applyFont="1" applyBorder="1" applyAlignment="1" applyProtection="1">
      <alignment horizontal="center" vertical="center"/>
      <protection locked="0"/>
    </xf>
    <xf numFmtId="0" fontId="9" fillId="0" borderId="0" xfId="0" applyFont="1"/>
    <xf numFmtId="0" fontId="19" fillId="0" borderId="1"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19" fillId="0" borderId="1" xfId="0" applyFont="1" applyBorder="1" applyAlignment="1" applyProtection="1">
      <alignment horizontal="center" vertical="top" wrapText="1"/>
      <protection locked="0"/>
    </xf>
    <xf numFmtId="14" fontId="13" fillId="0" borderId="6" xfId="0" applyNumberFormat="1" applyFont="1" applyBorder="1" applyAlignment="1">
      <alignment horizontal="center" vertical="center" wrapText="1"/>
    </xf>
    <xf numFmtId="14" fontId="5" fillId="0" borderId="1" xfId="0" applyNumberFormat="1" applyFont="1" applyBorder="1" applyAlignment="1" applyProtection="1">
      <alignment vertical="top"/>
      <protection locked="0"/>
    </xf>
    <xf numFmtId="0" fontId="6" fillId="0" borderId="1" xfId="0" applyFont="1" applyBorder="1" applyAlignment="1">
      <alignment horizontal="justify" vertical="top"/>
    </xf>
    <xf numFmtId="0" fontId="5" fillId="0" borderId="1" xfId="0" applyFont="1" applyBorder="1" applyAlignment="1">
      <alignment horizontal="justify" vertical="top"/>
    </xf>
    <xf numFmtId="0" fontId="5" fillId="0" borderId="1" xfId="0" applyFont="1" applyBorder="1" applyAlignment="1" applyProtection="1">
      <alignment vertical="center" wrapText="1"/>
      <protection locked="0"/>
    </xf>
    <xf numFmtId="0" fontId="5" fillId="0" borderId="1" xfId="0" applyFont="1" applyBorder="1" applyAlignment="1" applyProtection="1">
      <alignment vertical="center"/>
      <protection locked="0"/>
    </xf>
    <xf numFmtId="0" fontId="8" fillId="0" borderId="0" xfId="0" applyFont="1" applyAlignment="1">
      <alignment horizontal="center" vertical="center" wrapText="1"/>
    </xf>
    <xf numFmtId="0" fontId="10" fillId="0" borderId="0" xfId="0"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5" fillId="0" borderId="0" xfId="0" applyFont="1" applyAlignment="1">
      <alignment horizontal="left" vertical="top" wrapText="1"/>
    </xf>
    <xf numFmtId="0" fontId="18" fillId="0" borderId="0" xfId="0" applyFont="1" applyAlignment="1">
      <alignment horizontal="justify" vertical="top" wrapText="1"/>
    </xf>
    <xf numFmtId="14" fontId="5" fillId="0" borderId="0" xfId="0" applyNumberFormat="1" applyFont="1" applyAlignment="1">
      <alignment horizontal="center" vertical="center" wrapText="1"/>
    </xf>
    <xf numFmtId="0" fontId="24" fillId="0" borderId="0" xfId="0" applyFont="1" applyAlignment="1">
      <alignment horizontal="justify" vertical="top" wrapText="1"/>
    </xf>
    <xf numFmtId="0" fontId="26" fillId="0" borderId="0" xfId="0" applyFont="1" applyAlignment="1">
      <alignment horizontal="left" vertical="top" wrapText="1"/>
    </xf>
    <xf numFmtId="0" fontId="4" fillId="0" borderId="0" xfId="0" applyFont="1" applyAlignment="1">
      <alignment vertical="top" wrapText="1"/>
    </xf>
    <xf numFmtId="0" fontId="6" fillId="0" borderId="0" xfId="0" applyFont="1" applyAlignment="1">
      <alignment horizontal="justify" vertical="top" wrapText="1"/>
    </xf>
    <xf numFmtId="14" fontId="4" fillId="15" borderId="1" xfId="0" applyNumberFormat="1" applyFont="1" applyFill="1" applyBorder="1" applyAlignment="1" applyProtection="1">
      <alignment horizontal="center" vertical="center" wrapText="1"/>
      <protection locked="0"/>
    </xf>
    <xf numFmtId="14" fontId="4" fillId="15" borderId="1" xfId="0" applyNumberFormat="1" applyFont="1" applyFill="1" applyBorder="1" applyAlignment="1" applyProtection="1">
      <alignment horizontal="center" vertical="center"/>
      <protection locked="0"/>
    </xf>
    <xf numFmtId="14" fontId="5" fillId="15" borderId="1" xfId="0" applyNumberFormat="1"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0" xfId="0" applyFont="1"/>
    <xf numFmtId="0" fontId="29" fillId="0" borderId="0" xfId="0" applyFont="1" applyAlignment="1" applyProtection="1">
      <alignment horizontal="center" vertical="top" wrapText="1"/>
      <protection locked="0"/>
    </xf>
    <xf numFmtId="0" fontId="30" fillId="0" borderId="0" xfId="0" applyFont="1"/>
    <xf numFmtId="0" fontId="32" fillId="0" borderId="0" xfId="0" applyFont="1" applyAlignment="1">
      <alignment vertical="top" wrapText="1"/>
    </xf>
    <xf numFmtId="0" fontId="28" fillId="2" borderId="1"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28" fillId="3" borderId="1" xfId="0" applyFont="1" applyFill="1" applyBorder="1" applyAlignment="1" applyProtection="1">
      <alignment vertical="center" wrapText="1"/>
      <protection locked="0"/>
    </xf>
    <xf numFmtId="0" fontId="28" fillId="10" borderId="1" xfId="0" applyFont="1" applyFill="1" applyBorder="1" applyAlignment="1" applyProtection="1">
      <alignment horizontal="center" vertical="center" wrapText="1"/>
      <protection locked="0"/>
    </xf>
    <xf numFmtId="0" fontId="28" fillId="17" borderId="1" xfId="0" applyFont="1" applyFill="1" applyBorder="1" applyAlignment="1" applyProtection="1">
      <alignment horizontal="center" vertical="center" wrapText="1"/>
      <protection locked="0"/>
    </xf>
    <xf numFmtId="0" fontId="29" fillId="0" borderId="1" xfId="0" applyFont="1" applyBorder="1" applyAlignment="1" applyProtection="1">
      <alignment horizontal="center" vertical="center"/>
      <protection locked="0"/>
    </xf>
    <xf numFmtId="0" fontId="29" fillId="0" borderId="1" xfId="0" applyFont="1" applyBorder="1"/>
    <xf numFmtId="0" fontId="30" fillId="0" borderId="8" xfId="0" applyFont="1" applyBorder="1"/>
    <xf numFmtId="0" fontId="30" fillId="0" borderId="14" xfId="0" applyFont="1" applyBorder="1"/>
    <xf numFmtId="0" fontId="30" fillId="0" borderId="7" xfId="0" applyFont="1" applyBorder="1"/>
    <xf numFmtId="0" fontId="30" fillId="0" borderId="9" xfId="0" applyFont="1" applyBorder="1"/>
    <xf numFmtId="0" fontId="30" fillId="0" borderId="15" xfId="0" applyFont="1" applyBorder="1"/>
    <xf numFmtId="0" fontId="30" fillId="0" borderId="8" xfId="0" applyFont="1" applyBorder="1" applyAlignment="1">
      <alignment horizontal="center"/>
    </xf>
    <xf numFmtId="0" fontId="30" fillId="0" borderId="0" xfId="0" applyFont="1" applyAlignment="1">
      <alignment horizontal="center"/>
    </xf>
    <xf numFmtId="0" fontId="30" fillId="0" borderId="14" xfId="0" applyFont="1" applyBorder="1" applyAlignment="1">
      <alignment horizontal="center"/>
    </xf>
    <xf numFmtId="0" fontId="34" fillId="0" borderId="8" xfId="0" applyFont="1" applyBorder="1"/>
    <xf numFmtId="0" fontId="35" fillId="0" borderId="8" xfId="0" applyFont="1" applyBorder="1"/>
    <xf numFmtId="0" fontId="34" fillId="0" borderId="0" xfId="0" applyFont="1"/>
    <xf numFmtId="0" fontId="35" fillId="6" borderId="1" xfId="0" applyFont="1" applyFill="1" applyBorder="1" applyAlignment="1">
      <alignment horizontal="center"/>
    </xf>
    <xf numFmtId="0" fontId="35" fillId="0" borderId="1" xfId="0" applyFont="1" applyBorder="1" applyAlignment="1" applyProtection="1">
      <alignment vertical="center" wrapText="1"/>
      <protection locked="0"/>
    </xf>
    <xf numFmtId="0" fontId="34" fillId="0" borderId="1" xfId="0" applyFont="1" applyBorder="1" applyAlignment="1" applyProtection="1">
      <alignment vertical="top" wrapText="1"/>
      <protection locked="0"/>
    </xf>
    <xf numFmtId="0" fontId="35" fillId="0" borderId="0" xfId="0" applyFont="1" applyAlignment="1" applyProtection="1">
      <alignment vertical="center" wrapText="1"/>
      <protection locked="0"/>
    </xf>
    <xf numFmtId="0" fontId="34" fillId="0" borderId="0" xfId="0" applyFont="1" applyAlignment="1" applyProtection="1">
      <alignment vertical="center" wrapText="1"/>
      <protection locked="0"/>
    </xf>
    <xf numFmtId="0" fontId="35" fillId="0" borderId="0" xfId="0" applyFont="1"/>
    <xf numFmtId="0" fontId="31" fillId="0" borderId="18" xfId="0" applyFont="1" applyBorder="1" applyAlignment="1">
      <alignment vertical="center"/>
    </xf>
    <xf numFmtId="0" fontId="31" fillId="0" borderId="19" xfId="0" applyFont="1" applyBorder="1" applyAlignment="1">
      <alignment vertical="center"/>
    </xf>
    <xf numFmtId="0" fontId="36" fillId="0" borderId="17" xfId="0" applyFont="1" applyBorder="1" applyAlignment="1">
      <alignment horizontal="center" vertical="center"/>
    </xf>
    <xf numFmtId="14" fontId="36" fillId="0" borderId="16" xfId="0" applyNumberFormat="1" applyFont="1" applyBorder="1" applyAlignment="1">
      <alignment horizontal="center" vertical="center"/>
    </xf>
    <xf numFmtId="0" fontId="39" fillId="0" borderId="0" xfId="0" applyFont="1" applyAlignment="1">
      <alignment horizontal="center"/>
    </xf>
    <xf numFmtId="0" fontId="34" fillId="0" borderId="0" xfId="0" applyFont="1" applyAlignment="1">
      <alignment horizontal="center"/>
    </xf>
    <xf numFmtId="0" fontId="34" fillId="0" borderId="0" xfId="0" applyFont="1" applyAlignment="1">
      <alignment horizontal="center" vertical="center"/>
    </xf>
    <xf numFmtId="9" fontId="34" fillId="0" borderId="0" xfId="1" applyFont="1" applyFill="1"/>
    <xf numFmtId="0" fontId="29" fillId="0" borderId="2" xfId="0" applyFont="1" applyBorder="1" applyAlignment="1" applyProtection="1">
      <alignment horizontal="center" vertical="center"/>
      <protection locked="0"/>
    </xf>
    <xf numFmtId="0" fontId="34" fillId="0" borderId="12" xfId="0" applyFont="1" applyBorder="1" applyAlignment="1">
      <alignment horizontal="left" vertical="center" wrapText="1"/>
    </xf>
    <xf numFmtId="0" fontId="34" fillId="0" borderId="1" xfId="0" applyFont="1" applyBorder="1" applyAlignment="1" applyProtection="1">
      <alignment horizontal="justify" vertical="center" wrapText="1"/>
      <protection locked="0"/>
    </xf>
    <xf numFmtId="0" fontId="40" fillId="0" borderId="1" xfId="0" applyFont="1" applyBorder="1" applyAlignment="1" applyProtection="1">
      <alignment horizontal="justify" vertical="center" wrapText="1"/>
      <protection locked="0"/>
    </xf>
    <xf numFmtId="0" fontId="41" fillId="0" borderId="1" xfId="0" applyFont="1" applyBorder="1" applyAlignment="1" applyProtection="1">
      <alignment horizontal="justify" vertical="center" wrapText="1"/>
      <protection locked="0"/>
    </xf>
    <xf numFmtId="0" fontId="40" fillId="0" borderId="1" xfId="0" applyFont="1" applyBorder="1" applyAlignment="1" applyProtection="1">
      <alignment vertical="center" wrapText="1"/>
      <protection locked="0"/>
    </xf>
    <xf numFmtId="0" fontId="41" fillId="0" borderId="1" xfId="0" applyFont="1" applyBorder="1" applyAlignment="1" applyProtection="1">
      <alignment horizontal="justify" vertical="top" wrapText="1"/>
      <protection locked="0"/>
    </xf>
    <xf numFmtId="0" fontId="42" fillId="17" borderId="2" xfId="0" applyFont="1" applyFill="1" applyBorder="1" applyAlignment="1" applyProtection="1">
      <alignment horizontal="center" vertical="center" wrapText="1"/>
      <protection locked="0"/>
    </xf>
    <xf numFmtId="0" fontId="42" fillId="17" borderId="1" xfId="0" applyFont="1" applyFill="1" applyBorder="1" applyAlignment="1" applyProtection="1">
      <alignment horizontal="center" vertical="center" wrapText="1"/>
      <protection locked="0"/>
    </xf>
    <xf numFmtId="14" fontId="2" fillId="0" borderId="1" xfId="0" applyNumberFormat="1" applyFont="1" applyBorder="1" applyAlignment="1">
      <alignment horizontal="center" vertical="center" wrapText="1"/>
    </xf>
    <xf numFmtId="0" fontId="43" fillId="0" borderId="2"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29" fillId="14" borderId="2" xfId="0" applyFont="1" applyFill="1" applyBorder="1" applyAlignment="1" applyProtection="1">
      <alignment horizontal="center" vertical="center" wrapText="1"/>
      <protection locked="0"/>
    </xf>
    <xf numFmtId="0" fontId="29" fillId="0" borderId="1" xfId="0" applyFont="1" applyBorder="1" applyAlignment="1" applyProtection="1">
      <alignment horizontal="center" vertical="center" wrapText="1"/>
      <protection locked="0"/>
    </xf>
    <xf numFmtId="0" fontId="29" fillId="16" borderId="1" xfId="0" applyFont="1" applyFill="1" applyBorder="1" applyAlignment="1" applyProtection="1">
      <alignment horizontal="center" vertical="center" wrapText="1"/>
      <protection locked="0"/>
    </xf>
    <xf numFmtId="0" fontId="45" fillId="0" borderId="1" xfId="0" applyFont="1" applyBorder="1" applyAlignment="1">
      <alignment horizontal="left" vertical="center" wrapText="1"/>
    </xf>
    <xf numFmtId="0" fontId="43" fillId="0" borderId="1" xfId="5" applyFont="1" applyBorder="1" applyAlignment="1" applyProtection="1">
      <alignment horizontal="left" vertical="center" wrapText="1"/>
      <protection locked="0"/>
    </xf>
    <xf numFmtId="0" fontId="29" fillId="0" borderId="2" xfId="0" applyFont="1" applyBorder="1" applyAlignment="1" applyProtection="1">
      <alignment horizontal="center" vertical="center" wrapText="1"/>
      <protection locked="0"/>
    </xf>
    <xf numFmtId="9" fontId="29" fillId="14" borderId="2" xfId="0" applyNumberFormat="1" applyFont="1" applyFill="1" applyBorder="1" applyAlignment="1" applyProtection="1">
      <alignment horizontal="center" vertical="center" wrapText="1"/>
      <protection locked="0"/>
    </xf>
    <xf numFmtId="14" fontId="43" fillId="14" borderId="1" xfId="2" applyNumberFormat="1" applyFont="1" applyFill="1" applyBorder="1" applyAlignment="1" applyProtection="1">
      <alignment horizontal="center" vertical="center" wrapText="1"/>
      <protection locked="0"/>
    </xf>
    <xf numFmtId="14" fontId="43" fillId="15" borderId="1" xfId="2" applyNumberFormat="1" applyFont="1" applyFill="1" applyBorder="1" applyAlignment="1" applyProtection="1">
      <alignment horizontal="center" vertical="center" wrapText="1"/>
      <protection locked="0"/>
    </xf>
    <xf numFmtId="165" fontId="29" fillId="0" borderId="1" xfId="0" applyNumberFormat="1" applyFont="1" applyBorder="1" applyAlignment="1" applyProtection="1">
      <alignment horizontal="center" vertical="center" wrapText="1"/>
      <protection locked="0"/>
    </xf>
    <xf numFmtId="0" fontId="42" fillId="0" borderId="1" xfId="0" applyFont="1" applyBorder="1" applyAlignment="1">
      <alignment horizontal="left" vertical="center" wrapText="1"/>
    </xf>
    <xf numFmtId="0" fontId="29" fillId="14" borderId="1" xfId="0" applyFont="1" applyFill="1" applyBorder="1" applyAlignment="1" applyProtection="1">
      <alignment horizontal="center" vertical="center" wrapText="1"/>
      <protection locked="0"/>
    </xf>
    <xf numFmtId="0" fontId="29" fillId="16" borderId="2" xfId="0" applyFont="1" applyFill="1" applyBorder="1" applyAlignment="1" applyProtection="1">
      <alignment horizontal="center" vertical="center" wrapText="1"/>
      <protection locked="0"/>
    </xf>
    <xf numFmtId="165" fontId="29" fillId="0" borderId="2" xfId="0" applyNumberFormat="1" applyFont="1" applyBorder="1" applyAlignment="1" applyProtection="1">
      <alignment horizontal="center" vertical="center" wrapText="1"/>
      <protection locked="0"/>
    </xf>
    <xf numFmtId="0" fontId="29" fillId="14" borderId="21" xfId="0" applyFont="1" applyFill="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0" fontId="29" fillId="16" borderId="21" xfId="0" applyFont="1" applyFill="1" applyBorder="1" applyAlignment="1" applyProtection="1">
      <alignment horizontal="center" vertical="center" wrapText="1"/>
      <protection locked="0"/>
    </xf>
    <xf numFmtId="0" fontId="43" fillId="0" borderId="24" xfId="0" applyFont="1" applyBorder="1" applyAlignment="1">
      <alignment horizontal="left" vertical="top" wrapText="1"/>
    </xf>
    <xf numFmtId="0" fontId="46" fillId="0" borderId="22" xfId="0" applyFont="1" applyBorder="1" applyAlignment="1">
      <alignment vertical="top" wrapText="1"/>
    </xf>
    <xf numFmtId="0" fontId="46" fillId="0" borderId="21" xfId="0" applyFont="1" applyBorder="1" applyAlignment="1">
      <alignment horizontal="center" vertical="center" wrapText="1"/>
    </xf>
    <xf numFmtId="0" fontId="29" fillId="0" borderId="21" xfId="0" applyFont="1" applyBorder="1" applyAlignment="1" applyProtection="1">
      <alignment horizontal="center" vertical="center"/>
      <protection locked="0"/>
    </xf>
    <xf numFmtId="0" fontId="29" fillId="0" borderId="21" xfId="0" applyFont="1" applyBorder="1" applyAlignment="1" applyProtection="1">
      <alignment horizontal="center" vertical="center" wrapText="1"/>
      <protection locked="0"/>
    </xf>
    <xf numFmtId="9" fontId="29" fillId="14" borderId="25" xfId="0" applyNumberFormat="1" applyFont="1" applyFill="1" applyBorder="1" applyAlignment="1" applyProtection="1">
      <alignment horizontal="center" vertical="center" wrapText="1"/>
      <protection locked="0"/>
    </xf>
    <xf numFmtId="14" fontId="43" fillId="0" borderId="21" xfId="0" applyNumberFormat="1" applyFont="1" applyBorder="1" applyAlignment="1">
      <alignment horizontal="center" vertical="center" wrapText="1"/>
    </xf>
    <xf numFmtId="0" fontId="45" fillId="0" borderId="1" xfId="0" applyFont="1" applyBorder="1" applyAlignment="1">
      <alignment horizontal="left" vertical="top" wrapText="1"/>
    </xf>
    <xf numFmtId="0" fontId="43" fillId="0" borderId="1" xfId="0" applyFont="1" applyBorder="1" applyAlignment="1">
      <alignment horizontal="left" vertical="top" wrapText="1"/>
    </xf>
    <xf numFmtId="0" fontId="28" fillId="0" borderId="2"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4" fontId="43" fillId="0" borderId="22" xfId="0" applyNumberFormat="1" applyFont="1" applyBorder="1" applyAlignment="1">
      <alignment horizontal="center" vertical="center" wrapText="1"/>
    </xf>
    <xf numFmtId="0" fontId="29" fillId="0" borderId="2" xfId="0" applyFont="1" applyBorder="1"/>
    <xf numFmtId="0" fontId="29" fillId="0" borderId="1" xfId="0" applyFont="1" applyBorder="1" applyAlignment="1">
      <alignment horizontal="center" vertical="center"/>
    </xf>
    <xf numFmtId="2" fontId="29" fillId="0" borderId="2" xfId="0" applyNumberFormat="1" applyFont="1" applyBorder="1" applyAlignment="1" applyProtection="1">
      <alignment horizontal="center" vertical="center"/>
      <protection locked="0"/>
    </xf>
    <xf numFmtId="9" fontId="29" fillId="0" borderId="2" xfId="0" applyNumberFormat="1" applyFont="1" applyBorder="1" applyAlignment="1" applyProtection="1">
      <alignment horizontal="center" vertical="center"/>
      <protection locked="0"/>
    </xf>
    <xf numFmtId="0" fontId="29" fillId="14" borderId="26" xfId="0" applyFont="1" applyFill="1" applyBorder="1" applyAlignment="1" applyProtection="1">
      <alignment horizontal="center" vertical="center"/>
      <protection locked="0"/>
    </xf>
    <xf numFmtId="2" fontId="29" fillId="0" borderId="1" xfId="0" applyNumberFormat="1" applyFont="1" applyBorder="1" applyAlignment="1" applyProtection="1">
      <alignment horizontal="center" vertical="center"/>
      <protection locked="0"/>
    </xf>
    <xf numFmtId="9" fontId="29" fillId="0" borderId="1" xfId="0" applyNumberFormat="1" applyFont="1" applyBorder="1" applyAlignment="1" applyProtection="1">
      <alignment horizontal="center" vertical="center"/>
      <protection locked="0"/>
    </xf>
    <xf numFmtId="0" fontId="29" fillId="14" borderId="1" xfId="0" applyFont="1" applyFill="1" applyBorder="1" applyAlignment="1" applyProtection="1">
      <alignment horizontal="center" vertical="center"/>
      <protection locked="0"/>
    </xf>
    <xf numFmtId="0" fontId="43" fillId="0" borderId="27" xfId="0" applyFont="1" applyBorder="1" applyAlignment="1">
      <alignment horizontal="justify" vertical="top" wrapText="1"/>
    </xf>
    <xf numFmtId="0" fontId="43" fillId="0" borderId="3" xfId="0" applyFont="1" applyBorder="1" applyAlignment="1">
      <alignment horizontal="center" vertical="center" wrapText="1"/>
    </xf>
    <xf numFmtId="9" fontId="29" fillId="14" borderId="1" xfId="0" applyNumberFormat="1" applyFont="1" applyFill="1" applyBorder="1" applyAlignment="1" applyProtection="1">
      <alignment horizontal="center" vertical="center" wrapText="1"/>
      <protection locked="0"/>
    </xf>
    <xf numFmtId="165" fontId="43" fillId="0" borderId="1" xfId="0" applyNumberFormat="1" applyFont="1" applyBorder="1" applyAlignment="1">
      <alignment horizontal="center" vertical="center" wrapText="1"/>
    </xf>
    <xf numFmtId="0" fontId="42" fillId="0" borderId="3" xfId="0" applyFont="1" applyBorder="1" applyAlignment="1">
      <alignment horizontal="center" vertical="center" wrapText="1"/>
    </xf>
    <xf numFmtId="0" fontId="28" fillId="0" borderId="1" xfId="0" applyFont="1" applyBorder="1" applyAlignment="1" applyProtection="1">
      <alignment horizontal="center" vertical="center" wrapText="1"/>
      <protection locked="0"/>
    </xf>
    <xf numFmtId="0" fontId="43" fillId="0" borderId="1" xfId="4" applyFont="1" applyFill="1" applyBorder="1" applyAlignment="1" applyProtection="1">
      <alignment horizontal="center" vertical="center" wrapText="1"/>
    </xf>
    <xf numFmtId="0" fontId="29" fillId="16" borderId="1" xfId="0" applyFont="1" applyFill="1" applyBorder="1" applyAlignment="1">
      <alignment horizontal="center" vertical="center" wrapText="1"/>
    </xf>
    <xf numFmtId="0" fontId="43" fillId="0" borderId="1" xfId="0" applyFont="1" applyBorder="1" applyAlignment="1">
      <alignment horizontal="justify" vertical="top" wrapText="1"/>
    </xf>
    <xf numFmtId="0" fontId="43" fillId="0" borderId="1" xfId="0" applyFont="1" applyBorder="1" applyAlignment="1">
      <alignment horizontal="center" vertical="center" wrapText="1"/>
    </xf>
    <xf numFmtId="0" fontId="29" fillId="0" borderId="1" xfId="0" applyFont="1" applyBorder="1" applyAlignment="1">
      <alignment horizontal="center" vertical="center" wrapText="1"/>
    </xf>
    <xf numFmtId="14" fontId="43" fillId="14" borderId="1" xfId="2" applyNumberFormat="1" applyFont="1" applyFill="1" applyBorder="1" applyAlignment="1">
      <alignment horizontal="center" vertical="center" wrapText="1"/>
    </xf>
    <xf numFmtId="14" fontId="46" fillId="14" borderId="1" xfId="2" applyNumberFormat="1" applyFont="1" applyFill="1" applyBorder="1" applyAlignment="1">
      <alignment horizontal="center" vertical="center" wrapText="1"/>
    </xf>
    <xf numFmtId="14" fontId="47" fillId="14" borderId="1" xfId="2" applyNumberFormat="1" applyFont="1" applyFill="1" applyBorder="1" applyAlignment="1">
      <alignment horizontal="center" vertical="center" wrapText="1"/>
    </xf>
    <xf numFmtId="0" fontId="43" fillId="0" borderId="1" xfId="0" applyFont="1" applyBorder="1" applyAlignment="1">
      <alignment horizontal="left" vertical="center" wrapText="1"/>
    </xf>
    <xf numFmtId="165" fontId="43" fillId="15" borderId="1" xfId="0" applyNumberFormat="1" applyFont="1" applyFill="1" applyBorder="1" applyAlignment="1">
      <alignment horizontal="center" vertical="center" wrapText="1"/>
    </xf>
    <xf numFmtId="166" fontId="43" fillId="0" borderId="1" xfId="0" applyNumberFormat="1" applyFont="1" applyBorder="1" applyAlignment="1">
      <alignment horizontal="center" vertical="center" wrapText="1"/>
    </xf>
    <xf numFmtId="165" fontId="29" fillId="0" borderId="1" xfId="0" applyNumberFormat="1" applyFont="1" applyBorder="1" applyAlignment="1" applyProtection="1">
      <alignment horizontal="center" vertical="center"/>
      <protection locked="0"/>
    </xf>
    <xf numFmtId="0" fontId="29" fillId="0" borderId="5" xfId="0" applyFont="1" applyBorder="1" applyAlignment="1" applyProtection="1">
      <alignment horizontal="center" vertical="center" wrapText="1"/>
      <protection locked="0"/>
    </xf>
    <xf numFmtId="0" fontId="29" fillId="16" borderId="1" xfId="0" applyFont="1" applyFill="1" applyBorder="1" applyAlignment="1" applyProtection="1">
      <alignment horizontal="center" vertical="center"/>
      <protection locked="0"/>
    </xf>
    <xf numFmtId="0" fontId="29" fillId="0" borderId="1" xfId="0" applyFont="1" applyBorder="1" applyAlignment="1" applyProtection="1">
      <alignment horizontal="left" vertical="center" wrapText="1"/>
      <protection locked="0"/>
    </xf>
    <xf numFmtId="0" fontId="29" fillId="0" borderId="1" xfId="0" applyFont="1" applyBorder="1" applyAlignment="1" applyProtection="1">
      <alignment horizontal="left" vertical="top" wrapText="1"/>
      <protection locked="0"/>
    </xf>
    <xf numFmtId="165" fontId="47" fillId="0" borderId="1" xfId="0" applyNumberFormat="1" applyFont="1" applyBorder="1" applyAlignment="1" applyProtection="1">
      <alignment horizontal="center" vertical="center"/>
      <protection locked="0"/>
    </xf>
    <xf numFmtId="0" fontId="29" fillId="16" borderId="1" xfId="0" applyFont="1" applyFill="1" applyBorder="1" applyAlignment="1" applyProtection="1">
      <alignment horizontal="left" vertical="center" wrapText="1"/>
      <protection locked="0"/>
    </xf>
    <xf numFmtId="0" fontId="29" fillId="16" borderId="2" xfId="0" applyFont="1" applyFill="1" applyBorder="1" applyAlignment="1" applyProtection="1">
      <alignment horizontal="center" vertical="center"/>
      <protection locked="0"/>
    </xf>
    <xf numFmtId="0" fontId="42" fillId="0" borderId="2" xfId="0" applyFont="1" applyBorder="1" applyAlignment="1">
      <alignment horizontal="left" vertical="center" wrapText="1"/>
    </xf>
    <xf numFmtId="0" fontId="29" fillId="0" borderId="2" xfId="0" applyFont="1" applyBorder="1" applyAlignment="1" applyProtection="1">
      <alignment horizontal="left" vertical="center" wrapText="1"/>
      <protection locked="0"/>
    </xf>
    <xf numFmtId="0" fontId="43" fillId="0" borderId="2" xfId="0" applyFont="1" applyBorder="1" applyAlignment="1">
      <alignment horizontal="center" vertical="center" wrapText="1"/>
    </xf>
    <xf numFmtId="165" fontId="43" fillId="0" borderId="2" xfId="0" applyNumberFormat="1" applyFont="1" applyBorder="1" applyAlignment="1">
      <alignment horizontal="center" vertical="center" wrapText="1"/>
    </xf>
    <xf numFmtId="165" fontId="29" fillId="0" borderId="2" xfId="0" applyNumberFormat="1" applyFont="1" applyBorder="1" applyAlignment="1" applyProtection="1">
      <alignment horizontal="center" vertical="center"/>
      <protection locked="0"/>
    </xf>
    <xf numFmtId="14" fontId="43" fillId="0" borderId="1" xfId="0" applyNumberFormat="1" applyFont="1" applyBorder="1" applyAlignment="1">
      <alignment horizontal="center" vertical="center" wrapText="1"/>
    </xf>
    <xf numFmtId="0" fontId="29" fillId="14" borderId="1" xfId="0" applyFont="1" applyFill="1" applyBorder="1" applyAlignment="1">
      <alignment horizontal="center" vertical="center" wrapText="1"/>
    </xf>
    <xf numFmtId="0" fontId="43" fillId="16" borderId="1" xfId="4" applyFont="1" applyFill="1" applyBorder="1" applyAlignment="1" applyProtection="1">
      <alignment horizontal="center" vertical="center" wrapText="1"/>
    </xf>
    <xf numFmtId="0" fontId="43" fillId="0" borderId="1" xfId="2" applyFont="1" applyBorder="1" applyAlignment="1">
      <alignment vertical="top" wrapText="1"/>
    </xf>
    <xf numFmtId="0" fontId="43" fillId="0" borderId="1" xfId="2" applyFont="1" applyBorder="1" applyAlignment="1">
      <alignment vertical="center" wrapText="1"/>
    </xf>
    <xf numFmtId="0" fontId="47" fillId="0" borderId="1" xfId="2" applyFont="1" applyBorder="1" applyAlignment="1">
      <alignment horizontal="center" vertical="center" wrapText="1"/>
    </xf>
    <xf numFmtId="0" fontId="47" fillId="0" borderId="1" xfId="0" applyFont="1" applyBorder="1" applyAlignment="1">
      <alignment horizontal="center" vertical="center" wrapText="1"/>
    </xf>
    <xf numFmtId="0" fontId="50" fillId="0" borderId="1" xfId="0" applyFont="1" applyBorder="1" applyAlignment="1">
      <alignment horizontal="center" vertical="center"/>
    </xf>
    <xf numFmtId="0" fontId="43" fillId="0" borderId="1" xfId="2" applyFont="1" applyBorder="1" applyAlignment="1">
      <alignment horizontal="center" vertical="center" wrapText="1"/>
    </xf>
    <xf numFmtId="9" fontId="29" fillId="14" borderId="1" xfId="1" applyFont="1" applyFill="1" applyBorder="1" applyAlignment="1" applyProtection="1">
      <alignment horizontal="center" vertical="center"/>
      <protection locked="0"/>
    </xf>
    <xf numFmtId="14" fontId="43" fillId="16" borderId="1" xfId="2" applyNumberFormat="1" applyFont="1" applyFill="1" applyBorder="1" applyAlignment="1">
      <alignment horizontal="center" vertical="center" wrapText="1"/>
    </xf>
    <xf numFmtId="14" fontId="43" fillId="0" borderId="1" xfId="2" applyNumberFormat="1" applyFont="1" applyBorder="1" applyAlignment="1">
      <alignment horizontal="center" vertical="center" wrapText="1"/>
    </xf>
    <xf numFmtId="0" fontId="29" fillId="14" borderId="5" xfId="0" applyFont="1" applyFill="1" applyBorder="1" applyAlignment="1" applyProtection="1">
      <alignment horizontal="center" vertical="center" wrapText="1"/>
      <protection locked="0"/>
    </xf>
    <xf numFmtId="0" fontId="43" fillId="14" borderId="28" xfId="4" applyFont="1" applyFill="1" applyBorder="1" applyAlignment="1" applyProtection="1">
      <alignment horizontal="center" vertical="center" wrapText="1"/>
    </xf>
    <xf numFmtId="0" fontId="29" fillId="14" borderId="26" xfId="0" applyFont="1" applyFill="1" applyBorder="1" applyAlignment="1" applyProtection="1">
      <alignment horizontal="center" vertical="center" wrapText="1"/>
      <protection locked="0"/>
    </xf>
    <xf numFmtId="0" fontId="43" fillId="14" borderId="29" xfId="4" applyFont="1" applyFill="1" applyBorder="1" applyAlignment="1" applyProtection="1">
      <alignment horizontal="center" vertical="center" wrapText="1"/>
    </xf>
    <xf numFmtId="0" fontId="43" fillId="0" borderId="2" xfId="2" applyFont="1" applyBorder="1" applyAlignment="1">
      <alignment vertical="top" wrapText="1"/>
    </xf>
    <xf numFmtId="0" fontId="43" fillId="0" borderId="2" xfId="0" applyFont="1" applyBorder="1" applyAlignment="1">
      <alignment horizontal="left" vertical="top" wrapText="1"/>
    </xf>
    <xf numFmtId="9" fontId="29" fillId="14" borderId="2" xfId="1" applyFont="1" applyFill="1" applyBorder="1" applyAlignment="1" applyProtection="1">
      <alignment horizontal="center" vertical="center"/>
      <protection locked="0"/>
    </xf>
    <xf numFmtId="14" fontId="43" fillId="14" borderId="2" xfId="2" applyNumberFormat="1" applyFont="1" applyFill="1" applyBorder="1" applyAlignment="1">
      <alignment horizontal="center" vertical="center" wrapText="1"/>
    </xf>
    <xf numFmtId="0" fontId="29" fillId="0" borderId="28" xfId="0" applyFont="1" applyBorder="1" applyAlignment="1" applyProtection="1">
      <alignment horizontal="center" vertical="center" wrapText="1"/>
      <protection locked="0"/>
    </xf>
    <xf numFmtId="0" fontId="29" fillId="0" borderId="1" xfId="0" applyFont="1" applyBorder="1" applyAlignment="1" applyProtection="1">
      <alignment horizontal="left" vertical="center"/>
      <protection locked="0"/>
    </xf>
    <xf numFmtId="0" fontId="29" fillId="0" borderId="29" xfId="0" applyFont="1" applyBorder="1" applyAlignment="1" applyProtection="1">
      <alignment horizontal="center" vertical="center" wrapText="1"/>
      <protection locked="0"/>
    </xf>
    <xf numFmtId="0" fontId="29" fillId="0" borderId="2" xfId="0" applyFont="1" applyBorder="1" applyAlignment="1" applyProtection="1">
      <alignment horizontal="left" vertical="top" wrapText="1"/>
      <protection locked="0"/>
    </xf>
    <xf numFmtId="0" fontId="29" fillId="0" borderId="2" xfId="0" applyFont="1" applyBorder="1" applyAlignment="1" applyProtection="1">
      <alignment horizontal="left" vertical="center"/>
      <protection locked="0"/>
    </xf>
    <xf numFmtId="0" fontId="43" fillId="0" borderId="4" xfId="0" applyFont="1" applyBorder="1" applyAlignment="1">
      <alignment horizontal="center" vertical="center" wrapText="1"/>
    </xf>
    <xf numFmtId="0" fontId="43" fillId="0" borderId="2" xfId="0" applyFont="1" applyBorder="1" applyAlignment="1">
      <alignment horizontal="left" vertical="center" wrapText="1"/>
    </xf>
    <xf numFmtId="14" fontId="43" fillId="0" borderId="2" xfId="0" applyNumberFormat="1" applyFont="1" applyBorder="1" applyAlignment="1">
      <alignment horizontal="center" vertical="center" wrapText="1"/>
    </xf>
    <xf numFmtId="0" fontId="29" fillId="16" borderId="21" xfId="0" applyFont="1" applyFill="1" applyBorder="1" applyAlignment="1" applyProtection="1">
      <alignment horizontal="center" vertical="center"/>
      <protection locked="0"/>
    </xf>
    <xf numFmtId="0" fontId="46" fillId="0" borderId="21" xfId="0" applyFont="1" applyBorder="1" applyAlignment="1" applyProtection="1">
      <alignment horizontal="left" vertical="top" wrapText="1"/>
      <protection locked="0"/>
    </xf>
    <xf numFmtId="0" fontId="29" fillId="0" borderId="21" xfId="0" applyFont="1" applyBorder="1" applyAlignment="1" applyProtection="1">
      <alignment horizontal="left" vertical="top" wrapText="1"/>
      <protection locked="0"/>
    </xf>
    <xf numFmtId="0" fontId="43" fillId="0" borderId="21" xfId="0" applyFont="1" applyBorder="1" applyAlignment="1">
      <alignment vertical="top" wrapText="1"/>
    </xf>
    <xf numFmtId="0" fontId="43" fillId="0" borderId="21" xfId="0" applyFont="1" applyBorder="1" applyAlignment="1">
      <alignment horizontal="center" vertical="center" wrapText="1"/>
    </xf>
    <xf numFmtId="9" fontId="29" fillId="14" borderId="21" xfId="0" applyNumberFormat="1" applyFont="1" applyFill="1" applyBorder="1" applyAlignment="1" applyProtection="1">
      <alignment horizontal="center" vertical="center" wrapText="1"/>
      <protection locked="0"/>
    </xf>
    <xf numFmtId="0" fontId="29" fillId="0" borderId="22" xfId="0" applyFont="1" applyBorder="1" applyAlignment="1" applyProtection="1">
      <alignment horizontal="center" vertical="center"/>
      <protection locked="0"/>
    </xf>
    <xf numFmtId="0" fontId="46" fillId="0" borderId="21" xfId="0" applyFont="1" applyBorder="1" applyAlignment="1">
      <alignment horizontal="left" vertical="top" wrapText="1"/>
    </xf>
    <xf numFmtId="0" fontId="46" fillId="16" borderId="21" xfId="0" applyFont="1" applyFill="1" applyBorder="1" applyAlignment="1" applyProtection="1">
      <alignment horizontal="center" vertical="center"/>
      <protection locked="0"/>
    </xf>
    <xf numFmtId="0" fontId="42" fillId="0" borderId="21" xfId="0" applyFont="1" applyBorder="1" applyAlignment="1">
      <alignment horizontal="left" vertical="top" wrapText="1"/>
    </xf>
    <xf numFmtId="0" fontId="43" fillId="0" borderId="21" xfId="0" applyFont="1" applyBorder="1" applyAlignment="1">
      <alignment horizontal="left" vertical="top" wrapText="1"/>
    </xf>
    <xf numFmtId="0" fontId="46" fillId="0" borderId="21" xfId="0" applyFont="1" applyBorder="1" applyAlignment="1">
      <alignment horizontal="center" vertical="center" wrapText="1" indent="1"/>
    </xf>
    <xf numFmtId="0" fontId="42" fillId="0" borderId="21" xfId="0" applyFont="1" applyBorder="1" applyAlignment="1">
      <alignment vertical="top" wrapText="1"/>
    </xf>
    <xf numFmtId="0" fontId="43" fillId="18" borderId="21" xfId="0" applyFont="1" applyFill="1" applyBorder="1" applyAlignment="1">
      <alignment vertical="top" wrapText="1"/>
    </xf>
    <xf numFmtId="0" fontId="46" fillId="0" borderId="21" xfId="0" applyFont="1" applyBorder="1" applyAlignment="1">
      <alignment vertical="top" wrapText="1"/>
    </xf>
    <xf numFmtId="0" fontId="43" fillId="0" borderId="3" xfId="0" applyFont="1" applyBorder="1" applyAlignment="1">
      <alignment horizontal="left" vertical="center" wrapText="1"/>
    </xf>
    <xf numFmtId="9" fontId="29" fillId="14" borderId="5" xfId="0" applyNumberFormat="1" applyFont="1" applyFill="1" applyBorder="1" applyAlignment="1" applyProtection="1">
      <alignment horizontal="center" vertical="center" wrapText="1"/>
      <protection locked="0"/>
    </xf>
    <xf numFmtId="0" fontId="28" fillId="10" borderId="2" xfId="0" applyFont="1" applyFill="1" applyBorder="1" applyAlignment="1" applyProtection="1">
      <alignment horizontal="center" vertical="center" wrapText="1"/>
      <protection locked="0"/>
    </xf>
    <xf numFmtId="0" fontId="42" fillId="0" borderId="1" xfId="0" applyFont="1" applyBorder="1" applyAlignment="1">
      <alignment horizontal="center" vertical="center" wrapText="1"/>
    </xf>
    <xf numFmtId="166" fontId="47" fillId="0" borderId="1" xfId="0" applyNumberFormat="1" applyFont="1" applyBorder="1" applyAlignment="1">
      <alignment horizontal="center" vertical="center" wrapText="1"/>
    </xf>
    <xf numFmtId="14" fontId="43" fillId="14" borderId="1" xfId="0" applyNumberFormat="1" applyFont="1" applyFill="1" applyBorder="1" applyAlignment="1">
      <alignment horizontal="center" vertical="center" wrapText="1"/>
    </xf>
    <xf numFmtId="14" fontId="29" fillId="0" borderId="1" xfId="0" applyNumberFormat="1" applyFont="1" applyBorder="1" applyAlignment="1" applyProtection="1">
      <alignment horizontal="center" vertical="center" wrapText="1"/>
      <protection locked="0"/>
    </xf>
    <xf numFmtId="14" fontId="47" fillId="14" borderId="1" xfId="0" applyNumberFormat="1" applyFont="1" applyFill="1" applyBorder="1" applyAlignment="1">
      <alignment horizontal="center" vertical="center" wrapText="1"/>
    </xf>
    <xf numFmtId="0" fontId="43" fillId="14" borderId="1" xfId="4" applyFont="1" applyFill="1" applyBorder="1" applyAlignment="1" applyProtection="1">
      <alignment horizontal="center" vertical="center" wrapText="1"/>
    </xf>
    <xf numFmtId="0" fontId="43" fillId="0" borderId="1" xfId="0" applyFont="1" applyBorder="1" applyAlignment="1">
      <alignment horizontal="justify" vertical="center" wrapText="1"/>
    </xf>
    <xf numFmtId="0" fontId="47" fillId="0" borderId="1" xfId="0" applyFont="1" applyBorder="1" applyAlignment="1">
      <alignment vertical="center" wrapText="1"/>
    </xf>
    <xf numFmtId="14" fontId="29" fillId="14" borderId="1" xfId="2" applyNumberFormat="1" applyFont="1" applyFill="1" applyBorder="1" applyAlignment="1" applyProtection="1">
      <alignment horizontal="center" vertical="center"/>
      <protection locked="0"/>
    </xf>
    <xf numFmtId="0" fontId="43" fillId="0" borderId="1" xfId="0" applyFont="1" applyBorder="1" applyAlignment="1">
      <alignment vertical="center" wrapText="1"/>
    </xf>
    <xf numFmtId="0" fontId="28" fillId="0" borderId="1" xfId="0" applyFont="1" applyBorder="1" applyAlignment="1">
      <alignment horizontal="center" vertical="center" wrapText="1"/>
    </xf>
    <xf numFmtId="167" fontId="43" fillId="0" borderId="1" xfId="2" applyNumberFormat="1" applyFont="1" applyBorder="1" applyAlignment="1">
      <alignment horizontal="center" vertical="center" wrapText="1"/>
    </xf>
    <xf numFmtId="14" fontId="29" fillId="0" borderId="1" xfId="0" applyNumberFormat="1" applyFont="1" applyBorder="1" applyAlignment="1" applyProtection="1">
      <alignment horizontal="center" vertical="center"/>
      <protection locked="0"/>
    </xf>
    <xf numFmtId="0" fontId="29" fillId="0" borderId="1" xfId="0" applyFont="1" applyBorder="1" applyAlignment="1" applyProtection="1">
      <alignment vertical="center" wrapText="1"/>
      <protection locked="0"/>
    </xf>
    <xf numFmtId="0" fontId="53" fillId="19" borderId="2" xfId="0" applyFont="1" applyFill="1" applyBorder="1" applyAlignment="1">
      <alignment horizontal="center" vertical="center" wrapText="1" readingOrder="1"/>
    </xf>
    <xf numFmtId="0" fontId="53" fillId="19" borderId="1" xfId="0" applyFont="1" applyFill="1" applyBorder="1" applyAlignment="1">
      <alignment horizontal="center" vertical="center" wrapText="1" readingOrder="1"/>
    </xf>
    <xf numFmtId="0" fontId="20" fillId="19" borderId="1" xfId="0" applyFont="1" applyFill="1" applyBorder="1" applyAlignment="1">
      <alignment horizontal="center" vertical="center" wrapText="1"/>
    </xf>
    <xf numFmtId="0" fontId="20" fillId="20" borderId="1" xfId="0" applyFont="1" applyFill="1" applyBorder="1" applyAlignment="1">
      <alignment horizontal="center" vertical="center" wrapText="1"/>
    </xf>
    <xf numFmtId="0" fontId="53" fillId="22" borderId="1" xfId="0" applyFont="1" applyFill="1" applyBorder="1" applyAlignment="1">
      <alignment horizontal="center" vertical="center" wrapText="1" readingOrder="1"/>
    </xf>
    <xf numFmtId="0" fontId="53" fillId="15" borderId="1" xfId="0" applyFont="1" applyFill="1" applyBorder="1" applyAlignment="1">
      <alignment horizontal="center" vertical="center" wrapText="1" readingOrder="1"/>
    </xf>
    <xf numFmtId="0" fontId="53" fillId="16" borderId="1" xfId="0" applyFont="1" applyFill="1" applyBorder="1" applyAlignment="1">
      <alignment horizontal="center" vertical="center" wrapText="1" readingOrder="1"/>
    </xf>
    <xf numFmtId="0" fontId="19" fillId="23" borderId="28" xfId="0" applyFont="1" applyFill="1" applyBorder="1" applyAlignment="1">
      <alignment horizontal="center" vertical="center" wrapText="1" readingOrder="1"/>
    </xf>
    <xf numFmtId="0" fontId="21" fillId="24" borderId="5" xfId="0" applyFont="1" applyFill="1" applyBorder="1" applyAlignment="1">
      <alignment horizontal="center" vertical="center"/>
    </xf>
    <xf numFmtId="0" fontId="21" fillId="24" borderId="1" xfId="0" applyFont="1" applyFill="1" applyBorder="1" applyAlignment="1">
      <alignment horizontal="center" vertical="center"/>
    </xf>
    <xf numFmtId="0" fontId="21" fillId="24" borderId="28" xfId="0" applyFont="1" applyFill="1" applyBorder="1" applyAlignment="1">
      <alignment horizontal="center" vertical="center" wrapText="1" readingOrder="1"/>
    </xf>
    <xf numFmtId="0" fontId="21" fillId="24" borderId="1" xfId="0" applyFont="1" applyFill="1" applyBorder="1" applyAlignment="1">
      <alignment horizontal="center" vertical="center" wrapText="1" readingOrder="1"/>
    </xf>
    <xf numFmtId="0" fontId="52" fillId="24" borderId="1" xfId="0" applyFont="1" applyFill="1" applyBorder="1" applyAlignment="1">
      <alignment horizontal="center" vertical="center" wrapText="1" readingOrder="1"/>
    </xf>
    <xf numFmtId="0" fontId="21" fillId="24" borderId="1" xfId="0" applyFont="1" applyFill="1" applyBorder="1" applyAlignment="1">
      <alignment horizontal="center" vertical="center" wrapText="1"/>
    </xf>
    <xf numFmtId="0" fontId="19" fillId="23" borderId="1" xfId="0" applyFont="1" applyFill="1" applyBorder="1" applyAlignment="1">
      <alignment horizontal="center" vertical="center" wrapText="1" readingOrder="1"/>
    </xf>
    <xf numFmtId="0" fontId="22" fillId="23" borderId="1" xfId="0" applyFont="1" applyFill="1" applyBorder="1" applyAlignment="1">
      <alignment horizontal="center" vertical="center" wrapText="1" readingOrder="1"/>
    </xf>
    <xf numFmtId="0" fontId="52" fillId="24" borderId="1" xfId="0" applyFont="1" applyFill="1" applyBorder="1" applyAlignment="1">
      <alignment horizontal="center" vertical="center" wrapText="1"/>
    </xf>
    <xf numFmtId="0" fontId="23" fillId="21" borderId="1" xfId="0" applyFont="1" applyFill="1" applyBorder="1" applyAlignment="1">
      <alignment horizontal="center" vertical="center" wrapText="1" readingOrder="1"/>
    </xf>
    <xf numFmtId="0" fontId="55" fillId="25" borderId="31" xfId="0" applyFont="1" applyFill="1" applyBorder="1" applyAlignment="1">
      <alignment horizontal="center" vertical="center"/>
    </xf>
    <xf numFmtId="0" fontId="56" fillId="25" borderId="6" xfId="0" applyFont="1" applyFill="1" applyBorder="1" applyAlignment="1">
      <alignment horizontal="center" vertical="center"/>
    </xf>
    <xf numFmtId="0" fontId="56" fillId="25" borderId="32" xfId="0" applyFont="1" applyFill="1" applyBorder="1" applyAlignment="1">
      <alignment horizontal="center" vertical="center"/>
    </xf>
    <xf numFmtId="0" fontId="56" fillId="25" borderId="31" xfId="0" applyFont="1" applyFill="1" applyBorder="1" applyAlignment="1">
      <alignment horizontal="center" vertical="center"/>
    </xf>
    <xf numFmtId="0" fontId="5" fillId="0" borderId="0" xfId="0" applyFont="1" applyAlignment="1">
      <alignment horizontal="center"/>
    </xf>
    <xf numFmtId="0" fontId="57" fillId="0" borderId="0" xfId="0" applyFont="1" applyAlignment="1">
      <alignment horizontal="center" vertical="center"/>
    </xf>
    <xf numFmtId="10" fontId="58" fillId="0" borderId="1" xfId="1" applyNumberFormat="1" applyFont="1" applyBorder="1" applyAlignment="1">
      <alignment horizontal="center" vertical="center"/>
    </xf>
    <xf numFmtId="14" fontId="43" fillId="0" borderId="27" xfId="0" applyNumberFormat="1" applyFont="1" applyBorder="1" applyAlignment="1">
      <alignment horizontal="center" vertical="center" wrapText="1"/>
    </xf>
    <xf numFmtId="0" fontId="29" fillId="14" borderId="1" xfId="0" applyFont="1" applyFill="1" applyBorder="1" applyAlignment="1">
      <alignment horizontal="justify" vertical="top" wrapText="1"/>
    </xf>
    <xf numFmtId="0" fontId="43" fillId="14" borderId="1" xfId="0" applyFont="1" applyFill="1" applyBorder="1" applyAlignment="1">
      <alignment horizontal="justify" vertical="top" wrapText="1"/>
    </xf>
    <xf numFmtId="0" fontId="42" fillId="14" borderId="1" xfId="0" applyFont="1" applyFill="1" applyBorder="1" applyAlignment="1">
      <alignment horizontal="center" vertical="center" wrapText="1"/>
    </xf>
    <xf numFmtId="0" fontId="43" fillId="14" borderId="1" xfId="0" applyFont="1" applyFill="1" applyBorder="1" applyAlignment="1">
      <alignment horizontal="center" vertical="center" wrapText="1"/>
    </xf>
    <xf numFmtId="0" fontId="29" fillId="16" borderId="33" xfId="0" applyFont="1" applyFill="1" applyBorder="1" applyAlignment="1" applyProtection="1">
      <alignment horizontal="center" vertical="center"/>
      <protection locked="0"/>
    </xf>
    <xf numFmtId="0" fontId="29" fillId="14" borderId="33" xfId="0" applyFont="1" applyFill="1" applyBorder="1" applyAlignment="1" applyProtection="1">
      <alignment horizontal="center" vertical="center" wrapText="1"/>
      <protection locked="0"/>
    </xf>
    <xf numFmtId="0" fontId="29" fillId="0" borderId="33" xfId="0" applyFont="1" applyBorder="1" applyAlignment="1" applyProtection="1">
      <alignment horizontal="center" vertical="center" wrapText="1"/>
      <protection locked="0"/>
    </xf>
    <xf numFmtId="0" fontId="42" fillId="0" borderId="33" xfId="0" applyFont="1" applyBorder="1" applyAlignment="1">
      <alignment vertical="top" wrapText="1"/>
    </xf>
    <xf numFmtId="0" fontId="43" fillId="0" borderId="33" xfId="0" applyFont="1" applyBorder="1" applyAlignment="1">
      <alignment horizontal="left" vertical="top" wrapText="1"/>
    </xf>
    <xf numFmtId="0" fontId="46" fillId="0" borderId="33" xfId="0" applyFont="1" applyBorder="1" applyAlignment="1">
      <alignment vertical="top" wrapText="1"/>
    </xf>
    <xf numFmtId="0" fontId="43" fillId="0" borderId="33" xfId="0" applyFont="1" applyBorder="1" applyAlignment="1">
      <alignment horizontal="center" vertical="center" wrapText="1"/>
    </xf>
    <xf numFmtId="0" fontId="29" fillId="0" borderId="33" xfId="0" applyFont="1" applyBorder="1" applyAlignment="1" applyProtection="1">
      <alignment horizontal="center" vertical="center"/>
      <protection locked="0"/>
    </xf>
    <xf numFmtId="9" fontId="29" fillId="14" borderId="33" xfId="0" applyNumberFormat="1" applyFont="1" applyFill="1" applyBorder="1" applyAlignment="1" applyProtection="1">
      <alignment horizontal="center" vertical="center" wrapText="1"/>
      <protection locked="0"/>
    </xf>
    <xf numFmtId="14" fontId="43" fillId="0" borderId="33" xfId="0" applyNumberFormat="1" applyFont="1" applyBorder="1" applyAlignment="1">
      <alignment horizontal="center" vertical="center" wrapText="1"/>
    </xf>
    <xf numFmtId="0" fontId="42" fillId="0" borderId="1" xfId="0" applyFont="1" applyBorder="1" applyAlignment="1">
      <alignment vertical="top" wrapText="1"/>
    </xf>
    <xf numFmtId="165" fontId="29" fillId="0" borderId="5" xfId="0" applyNumberFormat="1" applyFont="1" applyBorder="1" applyAlignment="1" applyProtection="1">
      <alignment horizontal="center" vertical="center" wrapText="1"/>
      <protection locked="0"/>
    </xf>
    <xf numFmtId="165" fontId="29" fillId="0" borderId="5" xfId="0" applyNumberFormat="1" applyFont="1" applyBorder="1" applyAlignment="1" applyProtection="1">
      <alignment horizontal="center" vertical="center"/>
      <protection locked="0"/>
    </xf>
    <xf numFmtId="165" fontId="29" fillId="0" borderId="26" xfId="0" applyNumberFormat="1" applyFont="1" applyBorder="1" applyAlignment="1" applyProtection="1">
      <alignment horizontal="center" vertical="center"/>
      <protection locked="0"/>
    </xf>
    <xf numFmtId="0" fontId="29" fillId="0" borderId="34" xfId="0" applyFont="1" applyBorder="1" applyAlignment="1" applyProtection="1">
      <alignment horizontal="center" vertical="center"/>
      <protection locked="0"/>
    </xf>
    <xf numFmtId="167" fontId="43" fillId="0" borderId="1" xfId="0" applyNumberFormat="1" applyFont="1" applyBorder="1" applyAlignment="1">
      <alignment horizontal="center" vertical="center" wrapText="1"/>
    </xf>
    <xf numFmtId="167" fontId="29" fillId="0" borderId="1" xfId="0" applyNumberFormat="1" applyFont="1" applyBorder="1" applyAlignment="1" applyProtection="1">
      <alignment horizontal="center" vertical="center"/>
      <protection locked="0"/>
    </xf>
    <xf numFmtId="0" fontId="43" fillId="0" borderId="3" xfId="2" applyFont="1" applyBorder="1" applyAlignment="1">
      <alignment horizontal="justify" vertical="center" wrapText="1"/>
    </xf>
    <xf numFmtId="0" fontId="43" fillId="0" borderId="3" xfId="2" applyFont="1" applyBorder="1" applyAlignment="1">
      <alignment horizontal="center" vertical="center" wrapText="1"/>
    </xf>
    <xf numFmtId="0" fontId="43" fillId="0" borderId="2" xfId="2" applyFont="1" applyBorder="1" applyAlignment="1">
      <alignment vertical="center" wrapText="1"/>
    </xf>
    <xf numFmtId="0" fontId="43" fillId="0" borderId="1" xfId="2" applyFont="1" applyBorder="1" applyAlignment="1">
      <alignment horizontal="justify" vertical="center" wrapText="1"/>
    </xf>
    <xf numFmtId="0" fontId="29" fillId="0" borderId="34" xfId="0" applyFont="1" applyBorder="1" applyAlignment="1" applyProtection="1">
      <alignment horizontal="center" vertical="center" wrapText="1"/>
      <protection locked="0"/>
    </xf>
    <xf numFmtId="0" fontId="46" fillId="0" borderId="10" xfId="0" applyFont="1" applyBorder="1" applyAlignment="1">
      <alignment vertical="top" wrapText="1"/>
    </xf>
    <xf numFmtId="0" fontId="46" fillId="0" borderId="33" xfId="0" applyFont="1" applyBorder="1" applyAlignment="1">
      <alignment horizontal="center" vertical="center" wrapText="1"/>
    </xf>
    <xf numFmtId="9" fontId="29" fillId="14" borderId="35" xfId="0" applyNumberFormat="1" applyFont="1" applyFill="1" applyBorder="1" applyAlignment="1" applyProtection="1">
      <alignment horizontal="center" vertical="center" wrapText="1"/>
      <protection locked="0"/>
    </xf>
    <xf numFmtId="14" fontId="43" fillId="0" borderId="34" xfId="0" applyNumberFormat="1" applyFont="1" applyBorder="1" applyAlignment="1">
      <alignment horizontal="center" vertical="center" wrapText="1"/>
    </xf>
    <xf numFmtId="0" fontId="29" fillId="0" borderId="2" xfId="0" applyFont="1" applyBorder="1" applyAlignment="1">
      <alignment horizontal="center" vertical="center"/>
    </xf>
    <xf numFmtId="0" fontId="42" fillId="0" borderId="3" xfId="0" applyFont="1" applyBorder="1" applyAlignment="1">
      <alignment horizontal="left" vertical="center" wrapText="1"/>
    </xf>
    <xf numFmtId="0" fontId="29" fillId="16" borderId="34" xfId="0" applyFont="1" applyFill="1" applyBorder="1" applyAlignment="1" applyProtection="1">
      <alignment horizontal="center" vertical="center" wrapText="1"/>
      <protection locked="0"/>
    </xf>
    <xf numFmtId="0" fontId="29" fillId="16" borderId="5" xfId="0" applyFont="1" applyFill="1" applyBorder="1" applyAlignment="1" applyProtection="1">
      <alignment horizontal="center" vertical="center"/>
      <protection locked="0"/>
    </xf>
    <xf numFmtId="14" fontId="29" fillId="14" borderId="1" xfId="2" applyNumberFormat="1" applyFont="1" applyFill="1" applyBorder="1" applyAlignment="1" applyProtection="1">
      <alignment horizontal="center" vertical="center" wrapText="1"/>
      <protection locked="0"/>
    </xf>
    <xf numFmtId="0" fontId="29" fillId="0" borderId="1" xfId="2" applyFont="1" applyBorder="1" applyAlignment="1" applyProtection="1">
      <alignment vertical="center" wrapText="1"/>
      <protection locked="0"/>
    </xf>
    <xf numFmtId="0" fontId="43" fillId="0" borderId="1" xfId="0" applyFont="1" applyBorder="1" applyAlignment="1" applyProtection="1">
      <alignment horizontal="left" vertical="center" wrapText="1"/>
      <protection locked="0"/>
    </xf>
    <xf numFmtId="14" fontId="43" fillId="0" borderId="1" xfId="2" applyNumberFormat="1" applyFont="1" applyBorder="1" applyAlignment="1" applyProtection="1">
      <alignment horizontal="center" vertical="center" wrapText="1"/>
      <protection locked="0"/>
    </xf>
    <xf numFmtId="0" fontId="29" fillId="0" borderId="5" xfId="2" applyFont="1" applyBorder="1" applyAlignment="1" applyProtection="1">
      <alignment vertical="center" wrapText="1"/>
      <protection locked="0"/>
    </xf>
    <xf numFmtId="0" fontId="29" fillId="0" borderId="28" xfId="0" applyFont="1" applyBorder="1" applyAlignment="1" applyProtection="1">
      <alignment horizontal="center" vertical="center"/>
      <protection locked="0"/>
    </xf>
    <xf numFmtId="14" fontId="29" fillId="0" borderId="2" xfId="0" applyNumberFormat="1" applyFont="1" applyBorder="1" applyAlignment="1">
      <alignment horizontal="center" vertical="center"/>
    </xf>
    <xf numFmtId="0" fontId="47" fillId="0" borderId="1" xfId="0" applyFont="1" applyBorder="1" applyAlignment="1" applyProtection="1">
      <alignment horizontal="left" vertical="center" wrapText="1"/>
      <protection locked="0"/>
    </xf>
    <xf numFmtId="14" fontId="43" fillId="15" borderId="1" xfId="0" applyNumberFormat="1" applyFont="1" applyFill="1" applyBorder="1" applyAlignment="1">
      <alignment horizontal="center" vertical="center" wrapText="1"/>
    </xf>
    <xf numFmtId="0" fontId="43" fillId="4" borderId="1" xfId="0" applyFont="1" applyFill="1" applyBorder="1" applyAlignment="1" applyProtection="1">
      <alignment horizontal="center" vertical="center"/>
      <protection locked="0"/>
    </xf>
    <xf numFmtId="14" fontId="29" fillId="0" borderId="1" xfId="0" applyNumberFormat="1" applyFont="1" applyBorder="1" applyAlignment="1">
      <alignment horizontal="center" vertical="center"/>
    </xf>
    <xf numFmtId="165" fontId="43" fillId="15" borderId="1" xfId="0" applyNumberFormat="1" applyFont="1" applyFill="1" applyBorder="1" applyAlignment="1" applyProtection="1">
      <alignment horizontal="center" vertical="center"/>
      <protection locked="0"/>
    </xf>
    <xf numFmtId="165" fontId="43" fillId="15" borderId="28" xfId="0" applyNumberFormat="1" applyFont="1" applyFill="1" applyBorder="1" applyAlignment="1" applyProtection="1">
      <alignment horizontal="center" vertical="center"/>
      <protection locked="0"/>
    </xf>
    <xf numFmtId="14" fontId="43" fillId="15" borderId="5" xfId="0" applyNumberFormat="1" applyFont="1" applyFill="1" applyBorder="1" applyAlignment="1">
      <alignment horizontal="center" vertical="center" wrapText="1"/>
    </xf>
    <xf numFmtId="14" fontId="43" fillId="15" borderId="5" xfId="0" applyNumberFormat="1" applyFont="1" applyFill="1" applyBorder="1" applyAlignment="1" applyProtection="1">
      <alignment horizontal="center" vertical="center"/>
      <protection locked="0"/>
    </xf>
    <xf numFmtId="14" fontId="43" fillId="15" borderId="21" xfId="0" applyNumberFormat="1" applyFont="1" applyFill="1" applyBorder="1" applyAlignment="1">
      <alignment horizontal="center" vertical="center" wrapText="1"/>
    </xf>
    <xf numFmtId="167" fontId="43" fillId="15" borderId="1" xfId="0" applyNumberFormat="1" applyFont="1" applyFill="1" applyBorder="1" applyAlignment="1">
      <alignment horizontal="center" vertical="center" wrapText="1"/>
    </xf>
    <xf numFmtId="14" fontId="29" fillId="15" borderId="1" xfId="0" applyNumberFormat="1" applyFont="1" applyFill="1" applyBorder="1" applyAlignment="1" applyProtection="1">
      <alignment horizontal="center" vertical="center"/>
      <protection locked="0"/>
    </xf>
    <xf numFmtId="14" fontId="29" fillId="15" borderId="1" xfId="2" applyNumberFormat="1" applyFont="1" applyFill="1" applyBorder="1" applyAlignment="1" applyProtection="1">
      <alignment horizontal="center" vertical="center"/>
      <protection locked="0"/>
    </xf>
    <xf numFmtId="165" fontId="29" fillId="15" borderId="1" xfId="0" applyNumberFormat="1" applyFont="1" applyFill="1" applyBorder="1" applyAlignment="1" applyProtection="1">
      <alignment horizontal="center" vertical="center" wrapText="1"/>
      <protection locked="0"/>
    </xf>
    <xf numFmtId="14" fontId="43" fillId="15" borderId="1" xfId="2" applyNumberFormat="1" applyFont="1" applyFill="1" applyBorder="1" applyAlignment="1">
      <alignment horizontal="center" vertical="center" wrapText="1"/>
    </xf>
    <xf numFmtId="0" fontId="43" fillId="0" borderId="2" xfId="2" applyFont="1" applyBorder="1" applyAlignment="1">
      <alignment horizontal="justify" vertical="center" wrapText="1"/>
    </xf>
    <xf numFmtId="0" fontId="43" fillId="0" borderId="2" xfId="2" applyFont="1" applyBorder="1" applyAlignment="1">
      <alignment horizontal="center" vertical="center" wrapText="1"/>
    </xf>
    <xf numFmtId="14" fontId="43" fillId="0" borderId="2" xfId="2" applyNumberFormat="1" applyFont="1" applyBorder="1" applyAlignment="1">
      <alignment horizontal="center" vertical="center" wrapText="1"/>
    </xf>
    <xf numFmtId="0" fontId="29" fillId="0" borderId="29" xfId="0" applyFont="1" applyBorder="1" applyAlignment="1" applyProtection="1">
      <alignment horizontal="center" vertical="center"/>
      <protection locked="0"/>
    </xf>
    <xf numFmtId="0" fontId="43" fillId="4" borderId="2" xfId="0" applyFont="1" applyFill="1" applyBorder="1" applyAlignment="1" applyProtection="1">
      <alignment horizontal="center" vertical="center"/>
      <protection locked="0"/>
    </xf>
    <xf numFmtId="0" fontId="42" fillId="0" borderId="1" xfId="2" applyFont="1" applyBorder="1" applyAlignment="1">
      <alignment horizontal="justify" vertical="top" wrapText="1"/>
    </xf>
    <xf numFmtId="0" fontId="43" fillId="0" borderId="1" xfId="2" applyFont="1" applyBorder="1" applyAlignment="1">
      <alignment horizontal="center" vertical="top" wrapText="1"/>
    </xf>
    <xf numFmtId="9" fontId="34" fillId="0" borderId="1" xfId="1" applyFont="1" applyFill="1" applyBorder="1" applyAlignment="1">
      <alignment horizontal="center" vertical="center"/>
    </xf>
    <xf numFmtId="0" fontId="29" fillId="0" borderId="1" xfId="0" applyFont="1" applyBorder="1" applyAlignment="1">
      <alignment vertical="center" wrapText="1"/>
    </xf>
    <xf numFmtId="0" fontId="29" fillId="0" borderId="1" xfId="0" applyFont="1" applyBorder="1" applyAlignment="1">
      <alignment wrapText="1"/>
    </xf>
    <xf numFmtId="0" fontId="43" fillId="0" borderId="27" xfId="0" applyFont="1" applyBorder="1" applyAlignment="1">
      <alignment vertical="center" wrapText="1"/>
    </xf>
    <xf numFmtId="0" fontId="60" fillId="0" borderId="27" xfId="0" applyFont="1" applyBorder="1" applyAlignment="1">
      <alignment horizontal="justify" vertical="top" wrapText="1"/>
    </xf>
    <xf numFmtId="0" fontId="29" fillId="0" borderId="1" xfId="0" applyFont="1" applyBorder="1" applyAlignment="1">
      <alignment horizontal="left" vertical="center" wrapText="1"/>
    </xf>
    <xf numFmtId="0" fontId="46" fillId="0" borderId="3" xfId="0" applyFont="1" applyBorder="1" applyAlignment="1">
      <alignment wrapText="1"/>
    </xf>
    <xf numFmtId="0" fontId="29" fillId="0" borderId="2" xfId="0" applyFont="1" applyBorder="1" applyAlignment="1">
      <alignment horizontal="center" wrapText="1"/>
    </xf>
    <xf numFmtId="0" fontId="29" fillId="0" borderId="2" xfId="0" applyFont="1" applyBorder="1" applyAlignment="1">
      <alignment horizontal="center" vertical="center" wrapText="1"/>
    </xf>
    <xf numFmtId="0" fontId="29" fillId="16" borderId="1" xfId="0" applyFont="1" applyFill="1" applyBorder="1" applyAlignment="1">
      <alignment horizontal="center" vertical="center"/>
    </xf>
    <xf numFmtId="0" fontId="29" fillId="0" borderId="1" xfId="0" applyFont="1" applyBorder="1" applyAlignment="1">
      <alignment vertical="top" wrapText="1"/>
    </xf>
    <xf numFmtId="0" fontId="28" fillId="10" borderId="21" xfId="0" applyFont="1" applyFill="1" applyBorder="1" applyAlignment="1" applyProtection="1">
      <alignment horizontal="center" vertical="center" wrapText="1"/>
      <protection locked="0"/>
    </xf>
    <xf numFmtId="0" fontId="28" fillId="10" borderId="26" xfId="0" applyFont="1" applyFill="1" applyBorder="1" applyAlignment="1" applyProtection="1">
      <alignment horizontal="center" vertical="center" wrapText="1"/>
      <protection locked="0"/>
    </xf>
    <xf numFmtId="0" fontId="28" fillId="10" borderId="29" xfId="0" applyFont="1" applyFill="1" applyBorder="1" applyAlignment="1" applyProtection="1">
      <alignment horizontal="center" vertical="center" wrapText="1"/>
      <protection locked="0"/>
    </xf>
    <xf numFmtId="2" fontId="29" fillId="0" borderId="28" xfId="0" applyNumberFormat="1" applyFont="1" applyBorder="1" applyAlignment="1" applyProtection="1">
      <alignment horizontal="center" vertical="center"/>
      <protection locked="0"/>
    </xf>
    <xf numFmtId="14" fontId="29" fillId="0" borderId="26" xfId="0" applyNumberFormat="1" applyFont="1" applyBorder="1" applyAlignment="1">
      <alignment horizontal="center" vertical="center"/>
    </xf>
    <xf numFmtId="0" fontId="28" fillId="10" borderId="25" xfId="0" applyFont="1" applyFill="1" applyBorder="1" applyAlignment="1" applyProtection="1">
      <alignment horizontal="center" vertical="center" wrapText="1"/>
      <protection locked="0"/>
    </xf>
    <xf numFmtId="14" fontId="29" fillId="0" borderId="5" xfId="0" applyNumberFormat="1" applyFont="1" applyBorder="1" applyAlignment="1">
      <alignment horizontal="center" vertical="center"/>
    </xf>
    <xf numFmtId="0" fontId="43" fillId="0" borderId="35" xfId="0" applyFont="1" applyBorder="1" applyAlignment="1">
      <alignment horizontal="center" vertical="center" wrapText="1"/>
    </xf>
    <xf numFmtId="9" fontId="29" fillId="0" borderId="36" xfId="0" applyNumberFormat="1" applyFont="1" applyBorder="1" applyAlignment="1" applyProtection="1">
      <alignment horizontal="center" vertical="center"/>
      <protection locked="0"/>
    </xf>
    <xf numFmtId="0" fontId="29" fillId="14" borderId="37" xfId="0" applyFont="1" applyFill="1" applyBorder="1" applyAlignment="1" applyProtection="1">
      <alignment horizontal="center" vertical="center"/>
      <protection locked="0"/>
    </xf>
    <xf numFmtId="0" fontId="29" fillId="14" borderId="36" xfId="0" applyFont="1" applyFill="1" applyBorder="1" applyAlignment="1" applyProtection="1">
      <alignment horizontal="center" vertical="center"/>
      <protection locked="0"/>
    </xf>
    <xf numFmtId="0" fontId="29" fillId="0" borderId="1" xfId="0" applyFont="1" applyBorder="1" applyAlignment="1">
      <alignment horizontal="left" vertical="top" wrapText="1"/>
    </xf>
    <xf numFmtId="2" fontId="29" fillId="0" borderId="21" xfId="0" applyNumberFormat="1" applyFont="1" applyBorder="1" applyAlignment="1" applyProtection="1">
      <alignment horizontal="center" vertical="center"/>
      <protection locked="0"/>
    </xf>
    <xf numFmtId="9" fontId="29" fillId="0" borderId="21" xfId="0" applyNumberFormat="1" applyFont="1" applyBorder="1" applyAlignment="1" applyProtection="1">
      <alignment horizontal="center" vertical="center"/>
      <protection locked="0"/>
    </xf>
    <xf numFmtId="0" fontId="29" fillId="14" borderId="21" xfId="0" applyFont="1" applyFill="1" applyBorder="1" applyAlignment="1" applyProtection="1">
      <alignment horizontal="center" vertical="center"/>
      <protection locked="0"/>
    </xf>
    <xf numFmtId="0" fontId="43" fillId="4" borderId="21" xfId="0" applyFont="1" applyFill="1" applyBorder="1" applyAlignment="1" applyProtection="1">
      <alignment horizontal="center" vertical="center"/>
      <protection locked="0"/>
    </xf>
    <xf numFmtId="0" fontId="29" fillId="0" borderId="5" xfId="0" applyFont="1" applyBorder="1" applyAlignment="1" applyProtection="1">
      <alignment horizontal="center" vertical="center"/>
      <protection locked="0"/>
    </xf>
    <xf numFmtId="14" fontId="2" fillId="0" borderId="28" xfId="0" applyNumberFormat="1" applyFont="1" applyBorder="1" applyAlignment="1">
      <alignment horizontal="center" vertical="center" wrapText="1"/>
    </xf>
    <xf numFmtId="0" fontId="29" fillId="0" borderId="21" xfId="0" applyFont="1" applyBorder="1" applyAlignment="1">
      <alignment vertical="center" wrapText="1"/>
    </xf>
    <xf numFmtId="0" fontId="29" fillId="0" borderId="21" xfId="0" applyFont="1" applyBorder="1" applyAlignment="1">
      <alignment horizontal="center" vertical="center" wrapText="1"/>
    </xf>
    <xf numFmtId="14" fontId="46" fillId="0" borderId="22" xfId="0" applyNumberFormat="1" applyFont="1" applyBorder="1" applyAlignment="1">
      <alignment horizontal="center" vertical="center"/>
    </xf>
    <xf numFmtId="0" fontId="60" fillId="0" borderId="1" xfId="0" applyFont="1" applyBorder="1" applyAlignment="1">
      <alignment vertical="center" wrapText="1"/>
    </xf>
    <xf numFmtId="165" fontId="43" fillId="0" borderId="21" xfId="0" applyNumberFormat="1" applyFont="1" applyBorder="1" applyAlignment="1">
      <alignment horizontal="center" vertical="center" wrapText="1"/>
    </xf>
    <xf numFmtId="165" fontId="29" fillId="0" borderId="21" xfId="0" applyNumberFormat="1" applyFont="1" applyBorder="1" applyAlignment="1" applyProtection="1">
      <alignment horizontal="center" vertical="center"/>
      <protection locked="0"/>
    </xf>
    <xf numFmtId="14" fontId="29" fillId="0" borderId="21" xfId="0" applyNumberFormat="1" applyFont="1" applyBorder="1" applyAlignment="1">
      <alignment horizontal="center" vertical="center"/>
    </xf>
    <xf numFmtId="0" fontId="29" fillId="0" borderId="21" xfId="0" applyFont="1" applyBorder="1" applyAlignment="1">
      <alignment horizontal="center" vertical="center"/>
    </xf>
    <xf numFmtId="0" fontId="43" fillId="0" borderId="11" xfId="0" applyFont="1" applyBorder="1" applyAlignment="1">
      <alignment horizontal="center" vertical="center" wrapText="1"/>
    </xf>
    <xf numFmtId="9" fontId="29" fillId="0" borderId="38" xfId="0" applyNumberFormat="1" applyFont="1" applyBorder="1" applyAlignment="1" applyProtection="1">
      <alignment horizontal="center" vertical="center"/>
      <protection locked="0"/>
    </xf>
    <xf numFmtId="9" fontId="29" fillId="14" borderId="26" xfId="0" applyNumberFormat="1" applyFont="1" applyFill="1" applyBorder="1" applyAlignment="1" applyProtection="1">
      <alignment horizontal="center" vertical="center" wrapText="1"/>
      <protection locked="0"/>
    </xf>
    <xf numFmtId="0" fontId="46" fillId="18" borderId="1" xfId="0" applyFont="1" applyFill="1" applyBorder="1" applyAlignment="1">
      <alignment horizontal="center" vertical="center" wrapText="1"/>
    </xf>
    <xf numFmtId="167" fontId="29" fillId="0" borderId="21" xfId="0" applyNumberFormat="1" applyFont="1" applyBorder="1" applyAlignment="1" applyProtection="1">
      <alignment horizontal="center" vertical="center"/>
      <protection locked="0"/>
    </xf>
    <xf numFmtId="167" fontId="29" fillId="0" borderId="2" xfId="0" applyNumberFormat="1" applyFont="1" applyBorder="1" applyAlignment="1" applyProtection="1">
      <alignment horizontal="center" vertical="center"/>
      <protection locked="0"/>
    </xf>
    <xf numFmtId="0" fontId="29" fillId="0" borderId="36" xfId="0" applyFont="1" applyBorder="1" applyAlignment="1">
      <alignment horizontal="center" vertical="center" wrapText="1"/>
    </xf>
    <xf numFmtId="0" fontId="29" fillId="0" borderId="36" xfId="0" applyFont="1" applyBorder="1" applyAlignment="1">
      <alignment horizontal="left" vertical="center" wrapText="1"/>
    </xf>
    <xf numFmtId="0" fontId="29" fillId="0" borderId="2" xfId="0" applyFont="1" applyBorder="1" applyAlignment="1">
      <alignment vertical="center" wrapText="1"/>
    </xf>
    <xf numFmtId="0" fontId="59" fillId="0" borderId="23" xfId="0" applyFont="1" applyBorder="1" applyAlignment="1">
      <alignment horizontal="left" vertical="top" wrapText="1"/>
    </xf>
    <xf numFmtId="0" fontId="46" fillId="0" borderId="1" xfId="0" applyFont="1" applyBorder="1" applyAlignment="1">
      <alignment horizontal="center" vertical="center" wrapText="1"/>
    </xf>
    <xf numFmtId="0" fontId="62" fillId="0" borderId="1" xfId="0" applyFont="1" applyBorder="1" applyAlignment="1">
      <alignment vertical="center" wrapText="1"/>
    </xf>
    <xf numFmtId="0" fontId="29" fillId="0" borderId="28" xfId="0" applyFont="1" applyBorder="1" applyAlignment="1">
      <alignment horizontal="center" vertical="center"/>
    </xf>
    <xf numFmtId="14" fontId="63" fillId="0" borderId="1" xfId="0" applyNumberFormat="1" applyFont="1" applyBorder="1" applyAlignment="1">
      <alignment horizontal="center" vertical="center" wrapText="1"/>
    </xf>
    <xf numFmtId="9" fontId="64" fillId="0" borderId="1" xfId="1" applyFont="1" applyBorder="1" applyAlignment="1">
      <alignment horizontal="center" vertical="center"/>
    </xf>
    <xf numFmtId="0" fontId="65" fillId="0" borderId="1" xfId="0" applyFont="1" applyBorder="1" applyAlignment="1" applyProtection="1">
      <alignment horizontal="center" vertical="center"/>
      <protection locked="0"/>
    </xf>
    <xf numFmtId="0" fontId="62" fillId="0" borderId="1" xfId="0" applyFont="1" applyBorder="1" applyAlignment="1">
      <alignment horizontal="center" vertical="center"/>
    </xf>
    <xf numFmtId="0" fontId="62" fillId="0" borderId="28" xfId="0" applyFont="1" applyBorder="1" applyAlignment="1">
      <alignment horizontal="center" vertical="center"/>
    </xf>
    <xf numFmtId="0" fontId="62" fillId="0" borderId="1" xfId="0" applyFont="1" applyBorder="1" applyAlignment="1">
      <alignment horizontal="center" vertical="center" wrapText="1"/>
    </xf>
    <xf numFmtId="0" fontId="60" fillId="14" borderId="1" xfId="0" applyFont="1" applyFill="1" applyBorder="1" applyAlignment="1" applyProtection="1">
      <alignment horizontal="left" vertical="top" wrapText="1"/>
      <protection locked="0"/>
    </xf>
    <xf numFmtId="0" fontId="46" fillId="0" borderId="1" xfId="2" applyFont="1" applyBorder="1" applyAlignment="1">
      <alignment horizontal="center" vertical="center" wrapText="1"/>
    </xf>
    <xf numFmtId="0" fontId="29" fillId="14" borderId="1" xfId="0" applyFont="1" applyFill="1" applyBorder="1" applyAlignment="1">
      <alignment horizontal="center" vertical="center"/>
    </xf>
    <xf numFmtId="165" fontId="46" fillId="15" borderId="1" xfId="0" applyNumberFormat="1" applyFont="1" applyFill="1" applyBorder="1" applyAlignment="1" applyProtection="1">
      <alignment horizontal="center" vertical="center"/>
      <protection locked="0"/>
    </xf>
    <xf numFmtId="0" fontId="23" fillId="21" borderId="2" xfId="0" applyFont="1" applyFill="1" applyBorder="1" applyAlignment="1">
      <alignment horizontal="center" vertical="center" wrapText="1" readingOrder="1"/>
    </xf>
    <xf numFmtId="0" fontId="53" fillId="21" borderId="1" xfId="0" applyFont="1" applyFill="1" applyBorder="1" applyAlignment="1">
      <alignment horizontal="center" vertical="center" wrapText="1" readingOrder="1"/>
    </xf>
    <xf numFmtId="0" fontId="60" fillId="0" borderId="3" xfId="0" applyFont="1" applyBorder="1" applyAlignment="1">
      <alignment vertical="center" wrapText="1"/>
    </xf>
    <xf numFmtId="0" fontId="65" fillId="26" borderId="3" xfId="0" applyFont="1" applyFill="1" applyBorder="1" applyAlignment="1">
      <alignment vertical="center" wrapText="1"/>
    </xf>
    <xf numFmtId="0" fontId="29" fillId="0" borderId="1" xfId="0" applyFont="1" applyFill="1" applyBorder="1" applyAlignment="1">
      <alignment vertical="center" wrapText="1"/>
    </xf>
    <xf numFmtId="0" fontId="53" fillId="21" borderId="2" xfId="0" applyFont="1" applyFill="1" applyBorder="1" applyAlignment="1">
      <alignment horizontal="center" vertical="center" wrapText="1" readingOrder="1"/>
    </xf>
    <xf numFmtId="0" fontId="33" fillId="0" borderId="0" xfId="0" applyFont="1" applyAlignment="1">
      <alignment horizontal="left" vertical="top" wrapText="1"/>
    </xf>
    <xf numFmtId="0" fontId="32" fillId="0" borderId="0" xfId="0" applyFont="1" applyAlignment="1">
      <alignment horizontal="left" vertical="top" wrapText="1"/>
    </xf>
    <xf numFmtId="0" fontId="34" fillId="0" borderId="0" xfId="0" applyFont="1" applyAlignment="1">
      <alignment horizontal="justify" wrapText="1"/>
    </xf>
    <xf numFmtId="0" fontId="34" fillId="0" borderId="20" xfId="0" applyFont="1" applyBorder="1" applyAlignment="1" applyProtection="1">
      <alignment horizontal="left" vertical="center" wrapText="1"/>
      <protection locked="0"/>
    </xf>
    <xf numFmtId="0" fontId="34" fillId="0" borderId="0" xfId="0" applyFont="1" applyAlignment="1">
      <alignment horizontal="left" vertical="center" wrapText="1"/>
    </xf>
    <xf numFmtId="0" fontId="31" fillId="0" borderId="13" xfId="0" applyFont="1" applyBorder="1" applyAlignment="1">
      <alignment horizontal="center" vertical="center"/>
    </xf>
    <xf numFmtId="0" fontId="31" fillId="0" borderId="9" xfId="0" applyFont="1" applyBorder="1" applyAlignment="1">
      <alignment horizontal="center" vertical="center"/>
    </xf>
    <xf numFmtId="0" fontId="40" fillId="0" borderId="0" xfId="0" applyFont="1" applyAlignment="1">
      <alignment horizontal="center"/>
    </xf>
    <xf numFmtId="0" fontId="35" fillId="0" borderId="0" xfId="0" applyFont="1" applyAlignment="1">
      <alignment horizontal="center"/>
    </xf>
    <xf numFmtId="0" fontId="42" fillId="0" borderId="21" xfId="0" applyFont="1" applyBorder="1" applyAlignment="1">
      <alignment horizontal="center" vertical="center" wrapText="1"/>
    </xf>
    <xf numFmtId="0" fontId="42" fillId="0" borderId="33" xfId="0" applyFont="1" applyBorder="1" applyAlignment="1">
      <alignment horizontal="center" vertical="center" wrapText="1"/>
    </xf>
    <xf numFmtId="0" fontId="42" fillId="7" borderId="10" xfId="0" applyFont="1" applyFill="1" applyBorder="1" applyAlignment="1" applyProtection="1">
      <alignment horizontal="center" vertical="center"/>
      <protection locked="0"/>
    </xf>
    <xf numFmtId="0" fontId="42" fillId="7" borderId="0" xfId="0" applyFont="1" applyFill="1" applyAlignment="1" applyProtection="1">
      <alignment horizontal="center" vertical="center"/>
      <protection locked="0"/>
    </xf>
    <xf numFmtId="0" fontId="42" fillId="7" borderId="11" xfId="0" applyFont="1" applyFill="1" applyBorder="1" applyAlignment="1" applyProtection="1">
      <alignment horizontal="center" vertical="center"/>
      <protection locked="0"/>
    </xf>
    <xf numFmtId="0" fontId="42" fillId="7" borderId="12" xfId="0" applyFont="1" applyFill="1" applyBorder="1" applyAlignment="1" applyProtection="1">
      <alignment horizontal="center" vertical="center"/>
      <protection locked="0"/>
    </xf>
    <xf numFmtId="0" fontId="28" fillId="4"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protection locked="0"/>
    </xf>
    <xf numFmtId="0" fontId="28" fillId="3" borderId="1" xfId="0" applyFont="1" applyFill="1" applyBorder="1" applyAlignment="1" applyProtection="1">
      <alignment horizontal="center" vertical="center"/>
      <protection locked="0"/>
    </xf>
    <xf numFmtId="0" fontId="28" fillId="6" borderId="1" xfId="0" applyFont="1" applyFill="1" applyBorder="1" applyAlignment="1" applyProtection="1">
      <alignment horizontal="center" vertical="center"/>
      <protection locked="0"/>
    </xf>
    <xf numFmtId="0" fontId="28" fillId="0" borderId="1" xfId="0" applyFont="1" applyBorder="1" applyAlignment="1" applyProtection="1">
      <alignment horizontal="center" vertical="center" wrapText="1"/>
      <protection locked="0"/>
    </xf>
    <xf numFmtId="0" fontId="42" fillId="0" borderId="1" xfId="2" applyFont="1" applyBorder="1" applyAlignment="1">
      <alignment horizontal="center" vertical="center" wrapText="1"/>
    </xf>
    <xf numFmtId="0" fontId="28" fillId="0" borderId="2" xfId="0" applyFont="1" applyBorder="1" applyAlignment="1" applyProtection="1">
      <alignment horizontal="center" vertical="center" wrapText="1"/>
      <protection locked="0"/>
    </xf>
    <xf numFmtId="0" fontId="28" fillId="0" borderId="4" xfId="0" applyFont="1" applyBorder="1" applyAlignment="1" applyProtection="1">
      <alignment horizontal="center" vertical="center" wrapText="1"/>
      <protection locked="0"/>
    </xf>
    <xf numFmtId="0" fontId="28" fillId="0" borderId="2"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3" xfId="0" applyFont="1" applyBorder="1" applyAlignment="1" applyProtection="1">
      <alignment horizontal="center" vertical="center" wrapText="1"/>
      <protection locked="0"/>
    </xf>
    <xf numFmtId="0" fontId="28" fillId="0" borderId="21" xfId="0" applyFont="1" applyBorder="1" applyAlignment="1" applyProtection="1">
      <alignment horizontal="center" vertical="center" wrapText="1"/>
      <protection locked="0"/>
    </xf>
    <xf numFmtId="0" fontId="28" fillId="14" borderId="2" xfId="0" applyFont="1" applyFill="1" applyBorder="1" applyAlignment="1">
      <alignment horizontal="center" vertical="center" wrapText="1"/>
    </xf>
    <xf numFmtId="0" fontId="28" fillId="14" borderId="4" xfId="0" applyFont="1" applyFill="1" applyBorder="1" applyAlignment="1">
      <alignment horizontal="center" vertical="center" wrapText="1"/>
    </xf>
    <xf numFmtId="0" fontId="28" fillId="0" borderId="3" xfId="0" applyFont="1" applyBorder="1" applyAlignment="1">
      <alignment horizontal="center" vertical="center" wrapText="1"/>
    </xf>
    <xf numFmtId="0" fontId="28" fillId="0" borderId="1" xfId="0" applyFont="1" applyBorder="1" applyAlignment="1">
      <alignment horizontal="center" vertical="center" wrapText="1"/>
    </xf>
    <xf numFmtId="0" fontId="28" fillId="6" borderId="2" xfId="0" applyFont="1" applyFill="1" applyBorder="1" applyAlignment="1" applyProtection="1">
      <alignment horizontal="center" vertical="center"/>
      <protection locked="0"/>
    </xf>
    <xf numFmtId="0" fontId="23" fillId="21" borderId="1" xfId="0" applyFont="1" applyFill="1" applyBorder="1" applyAlignment="1">
      <alignment horizontal="center" vertical="center" wrapText="1" readingOrder="1"/>
    </xf>
    <xf numFmtId="0" fontId="23" fillId="21" borderId="2" xfId="0" applyFont="1" applyFill="1" applyBorder="1" applyAlignment="1">
      <alignment horizontal="center" vertical="center" wrapText="1" readingOrder="1"/>
    </xf>
    <xf numFmtId="0" fontId="23" fillId="21" borderId="3" xfId="0" applyFont="1" applyFill="1" applyBorder="1" applyAlignment="1">
      <alignment horizontal="center" vertical="center" wrapText="1" readingOrder="1"/>
    </xf>
    <xf numFmtId="0" fontId="23" fillId="21" borderId="4" xfId="0" applyFont="1" applyFill="1" applyBorder="1" applyAlignment="1">
      <alignment horizontal="center" vertical="center" wrapText="1" readingOrder="1"/>
    </xf>
    <xf numFmtId="0" fontId="54" fillId="25" borderId="5" xfId="0" applyFont="1" applyFill="1" applyBorder="1" applyAlignment="1">
      <alignment horizontal="center" vertical="center"/>
    </xf>
    <xf numFmtId="0" fontId="54" fillId="25" borderId="30" xfId="0" applyFont="1" applyFill="1" applyBorder="1" applyAlignment="1">
      <alignment horizontal="center" vertical="center"/>
    </xf>
    <xf numFmtId="0" fontId="53" fillId="21" borderId="2" xfId="0" applyFont="1" applyFill="1" applyBorder="1" applyAlignment="1">
      <alignment horizontal="center" vertical="center" wrapText="1" readingOrder="1"/>
    </xf>
    <xf numFmtId="0" fontId="53" fillId="21" borderId="4" xfId="0" applyFont="1" applyFill="1" applyBorder="1" applyAlignment="1">
      <alignment horizontal="center" vertical="center" wrapText="1" readingOrder="1"/>
    </xf>
    <xf numFmtId="0" fontId="53" fillId="21" borderId="3" xfId="0" applyFont="1" applyFill="1" applyBorder="1" applyAlignment="1">
      <alignment horizontal="center" vertical="center" wrapText="1" readingOrder="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6" fillId="7" borderId="0" xfId="0" applyFont="1" applyFill="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6" fillId="9" borderId="0" xfId="0" applyFont="1" applyFill="1" applyAlignment="1" applyProtection="1">
      <alignment horizontal="center" vertical="center" wrapText="1"/>
      <protection locked="0"/>
    </xf>
    <xf numFmtId="0" fontId="6" fillId="6" borderId="0" xfId="0" applyFont="1" applyFill="1" applyAlignment="1" applyProtection="1">
      <alignment horizontal="center" vertical="center"/>
      <protection locked="0"/>
    </xf>
    <xf numFmtId="0" fontId="8" fillId="3"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6" fillId="11" borderId="0" xfId="0" applyFont="1" applyFill="1" applyAlignment="1" applyProtection="1">
      <alignment horizontal="center" vertical="center"/>
      <protection locked="0"/>
    </xf>
    <xf numFmtId="0" fontId="6" fillId="7" borderId="0" xfId="0" applyFont="1" applyFill="1" applyAlignment="1" applyProtection="1">
      <alignment horizontal="center" vertical="center"/>
      <protection locked="0"/>
    </xf>
    <xf numFmtId="0" fontId="8" fillId="2"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6" fillId="5" borderId="0" xfId="0" applyFont="1" applyFill="1" applyAlignment="1" applyProtection="1">
      <alignment horizontal="center" vertical="center"/>
      <protection locked="0"/>
    </xf>
    <xf numFmtId="0" fontId="12" fillId="0" borderId="0" xfId="0" applyFont="1" applyAlignment="1">
      <alignment horizontal="center" vertical="center" wrapText="1"/>
    </xf>
    <xf numFmtId="0" fontId="9"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14" fontId="10" fillId="0" borderId="0" xfId="0" applyNumberFormat="1" applyFont="1" applyAlignment="1">
      <alignment horizontal="center" vertical="center" wrapText="1"/>
    </xf>
    <xf numFmtId="0" fontId="6" fillId="0" borderId="1" xfId="0"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20"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16" borderId="2" xfId="0" applyFont="1" applyFill="1" applyBorder="1" applyAlignment="1">
      <alignment horizontal="center" vertical="center" wrapText="1"/>
    </xf>
    <xf numFmtId="0" fontId="5" fillId="16" borderId="3" xfId="0" applyFont="1" applyFill="1" applyBorder="1" applyAlignment="1">
      <alignment horizontal="center" vertical="center" wrapText="1"/>
    </xf>
    <xf numFmtId="0" fontId="8"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6" fillId="0" borderId="1" xfId="0" applyFont="1" applyBorder="1" applyAlignment="1">
      <alignment horizontal="center" vertical="top" wrapText="1"/>
    </xf>
    <xf numFmtId="0" fontId="9" fillId="0" borderId="0" xfId="0" applyFont="1" applyAlignment="1" applyProtection="1">
      <alignment horizontal="center" vertical="top" wrapText="1"/>
      <protection locked="0"/>
    </xf>
    <xf numFmtId="14" fontId="9" fillId="14" borderId="0" xfId="0" applyNumberFormat="1" applyFont="1" applyFill="1" applyAlignment="1" applyProtection="1">
      <alignment horizontal="center" vertical="center" wrapText="1"/>
      <protection locked="0"/>
    </xf>
    <xf numFmtId="0" fontId="20"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protection locked="0"/>
    </xf>
    <xf numFmtId="0" fontId="19" fillId="16" borderId="2" xfId="0" applyFont="1" applyFill="1" applyBorder="1" applyAlignment="1">
      <alignment horizontal="center" vertical="center" wrapText="1"/>
    </xf>
    <xf numFmtId="0" fontId="19" fillId="16" borderId="3" xfId="0" applyFont="1" applyFill="1" applyBorder="1" applyAlignment="1">
      <alignment horizontal="center" vertical="center" wrapText="1"/>
    </xf>
    <xf numFmtId="0" fontId="19"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1" fillId="0" borderId="1" xfId="0" applyFont="1" applyBorder="1" applyAlignment="1" applyProtection="1">
      <alignment horizontal="center" vertical="center" wrapText="1"/>
      <protection locked="0"/>
    </xf>
    <xf numFmtId="0" fontId="46" fillId="0" borderId="1" xfId="0" applyFont="1" applyBorder="1" applyAlignment="1">
      <alignment vertical="center" wrapText="1"/>
    </xf>
  </cellXfs>
  <cellStyles count="11">
    <cellStyle name="Hipervínculo" xfId="4" builtinId="8"/>
    <cellStyle name="Hyperlink" xfId="10"/>
    <cellStyle name="Millares 2" xfId="6"/>
    <cellStyle name="Millares 2 2" xfId="7"/>
    <cellStyle name="Millares 2 2 2" xfId="8"/>
    <cellStyle name="Millares 2 2 3" xfId="9"/>
    <cellStyle name="Normal" xfId="0" builtinId="0"/>
    <cellStyle name="Normal 2" xfId="2"/>
    <cellStyle name="Normal 3" xfId="5"/>
    <cellStyle name="Normal 4" xfId="3"/>
    <cellStyle name="Porcentaje" xfId="1" builtinId="5"/>
  </cellStyles>
  <dxfs count="302">
    <dxf>
      <fill>
        <patternFill>
          <bgColor rgb="FFFF0000"/>
        </patternFill>
      </fill>
    </dxf>
    <dxf>
      <fill>
        <patternFill>
          <bgColor rgb="FFFF7C8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7C8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00B050"/>
        </patternFill>
      </fill>
    </dxf>
    <dxf>
      <fill>
        <patternFill>
          <bgColor rgb="FFFF7C8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theme="7" tint="0.79998168889431442"/>
        </patternFill>
      </fill>
    </dxf>
    <dxf>
      <fill>
        <patternFill>
          <bgColor theme="7" tint="0.79998168889431442"/>
        </patternFill>
      </fill>
    </dxf>
    <dxf>
      <fill>
        <patternFill>
          <bgColor rgb="FFFF3300"/>
        </patternFill>
      </fill>
    </dxf>
    <dxf>
      <fill>
        <patternFill>
          <bgColor rgb="FFFF7C8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7C8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theme="7" tint="0.79998168889431442"/>
        </patternFill>
      </fill>
    </dxf>
    <dxf>
      <fill>
        <patternFill>
          <bgColor theme="7" tint="0.79998168889431442"/>
        </patternFill>
      </fill>
    </dxf>
    <dxf>
      <fill>
        <patternFill>
          <bgColor rgb="FFFF33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rgb="FF00B050"/>
        </patternFill>
      </fill>
    </dxf>
    <dxf>
      <fill>
        <patternFill>
          <bgColor rgb="FFFF0000"/>
        </patternFill>
      </fill>
    </dxf>
    <dxf>
      <fill>
        <patternFill>
          <bgColor rgb="FFFFFF00"/>
        </patternFill>
      </fill>
    </dxf>
    <dxf>
      <fill>
        <patternFill>
          <bgColor rgb="FFFF5050"/>
        </patternFill>
      </fill>
    </dxf>
    <dxf>
      <fill>
        <patternFill>
          <bgColor rgb="FFFF6600"/>
        </patternFill>
      </fill>
    </dxf>
    <dxf>
      <fill>
        <patternFill>
          <bgColor rgb="FFFF7C80"/>
        </patternFill>
      </fill>
    </dxf>
    <dxf>
      <fill>
        <patternFill>
          <bgColor rgb="FFFF0000"/>
        </patternFill>
      </fill>
    </dxf>
    <dxf>
      <fill>
        <patternFill>
          <bgColor rgb="FFFFFF00"/>
        </patternFill>
      </fill>
    </dxf>
    <dxf>
      <fill>
        <patternFill>
          <bgColor rgb="FF92D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6600"/>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colors>
    <mruColors>
      <color rgb="FFFF6600"/>
      <color rgb="FFFF7C80"/>
      <color rgb="FFEE5612"/>
      <color rgb="FFC92C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3638550</xdr:colOff>
      <xdr:row>42</xdr:row>
      <xdr:rowOff>666750</xdr:rowOff>
    </xdr:from>
    <xdr:to>
      <xdr:col>3</xdr:col>
      <xdr:colOff>3971925</xdr:colOff>
      <xdr:row>42</xdr:row>
      <xdr:rowOff>809625</xdr:rowOff>
    </xdr:to>
    <xdr:sp macro="" textlink="">
      <xdr:nvSpPr>
        <xdr:cNvPr id="2" name="CuadroTexto 1">
          <a:extLst>
            <a:ext uri="{FF2B5EF4-FFF2-40B4-BE49-F238E27FC236}">
              <a16:creationId xmlns:a16="http://schemas.microsoft.com/office/drawing/2014/main" id="{4C94FE0F-09AF-91B7-2F94-B17BFEC6653B}"/>
            </a:ext>
          </a:extLst>
        </xdr:cNvPr>
        <xdr:cNvSpPr txBox="1"/>
      </xdr:nvSpPr>
      <xdr:spPr>
        <a:xfrm>
          <a:off x="7419975" y="18173700"/>
          <a:ext cx="333375" cy="142875"/>
        </a:xfrm>
        <a:prstGeom prst="rect">
          <a:avLst/>
        </a:prstGeom>
        <a:solidFill>
          <a:srgbClr val="FF7C8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2266950</xdr:colOff>
      <xdr:row>42</xdr:row>
      <xdr:rowOff>1076325</xdr:rowOff>
    </xdr:from>
    <xdr:to>
      <xdr:col>3</xdr:col>
      <xdr:colOff>2600325</xdr:colOff>
      <xdr:row>42</xdr:row>
      <xdr:rowOff>1219200</xdr:rowOff>
    </xdr:to>
    <xdr:sp macro="" textlink="">
      <xdr:nvSpPr>
        <xdr:cNvPr id="3" name="CuadroTexto 2">
          <a:extLst>
            <a:ext uri="{FF2B5EF4-FFF2-40B4-BE49-F238E27FC236}">
              <a16:creationId xmlns:a16="http://schemas.microsoft.com/office/drawing/2014/main" id="{61D947FD-6EAA-4226-A660-9018285F9A8C}"/>
            </a:ext>
          </a:extLst>
        </xdr:cNvPr>
        <xdr:cNvSpPr txBox="1"/>
      </xdr:nvSpPr>
      <xdr:spPr>
        <a:xfrm>
          <a:off x="6048375" y="19002375"/>
          <a:ext cx="333375" cy="14287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2295525</xdr:colOff>
      <xdr:row>42</xdr:row>
      <xdr:rowOff>1495425</xdr:rowOff>
    </xdr:from>
    <xdr:to>
      <xdr:col>3</xdr:col>
      <xdr:colOff>2628900</xdr:colOff>
      <xdr:row>42</xdr:row>
      <xdr:rowOff>1638300</xdr:rowOff>
    </xdr:to>
    <xdr:sp macro="" textlink="">
      <xdr:nvSpPr>
        <xdr:cNvPr id="4" name="CuadroTexto 3">
          <a:extLst>
            <a:ext uri="{FF2B5EF4-FFF2-40B4-BE49-F238E27FC236}">
              <a16:creationId xmlns:a16="http://schemas.microsoft.com/office/drawing/2014/main" id="{D8EDB12A-8E63-47B7-9BC6-C5548CBE8183}"/>
            </a:ext>
          </a:extLst>
        </xdr:cNvPr>
        <xdr:cNvSpPr txBox="1"/>
      </xdr:nvSpPr>
      <xdr:spPr>
        <a:xfrm>
          <a:off x="6076950" y="19421475"/>
          <a:ext cx="333375" cy="142875"/>
        </a:xfrm>
        <a:prstGeom prst="rect">
          <a:avLst/>
        </a:prstGeom>
        <a:solidFill>
          <a:srgbClr val="FF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2286000</xdr:colOff>
      <xdr:row>42</xdr:row>
      <xdr:rowOff>1895475</xdr:rowOff>
    </xdr:from>
    <xdr:to>
      <xdr:col>3</xdr:col>
      <xdr:colOff>2619375</xdr:colOff>
      <xdr:row>42</xdr:row>
      <xdr:rowOff>2038350</xdr:rowOff>
    </xdr:to>
    <xdr:sp macro="" textlink="">
      <xdr:nvSpPr>
        <xdr:cNvPr id="5" name="CuadroTexto 4">
          <a:extLst>
            <a:ext uri="{FF2B5EF4-FFF2-40B4-BE49-F238E27FC236}">
              <a16:creationId xmlns:a16="http://schemas.microsoft.com/office/drawing/2014/main" id="{AB880151-360F-4A3A-89F8-4A330590E873}"/>
            </a:ext>
          </a:extLst>
        </xdr:cNvPr>
        <xdr:cNvSpPr txBox="1"/>
      </xdr:nvSpPr>
      <xdr:spPr>
        <a:xfrm>
          <a:off x="6067425" y="19821525"/>
          <a:ext cx="333375" cy="142875"/>
        </a:xfrm>
        <a:prstGeom prst="rect">
          <a:avLst/>
        </a:prstGeom>
        <a:solidFill>
          <a:srgbClr val="00B05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xdr:col>
      <xdr:colOff>95250</xdr:colOff>
      <xdr:row>1</xdr:row>
      <xdr:rowOff>33555</xdr:rowOff>
    </xdr:from>
    <xdr:to>
      <xdr:col>1</xdr:col>
      <xdr:colOff>676274</xdr:colOff>
      <xdr:row>2</xdr:row>
      <xdr:rowOff>277320</xdr:rowOff>
    </xdr:to>
    <xdr:pic>
      <xdr:nvPicPr>
        <xdr:cNvPr id="9" name="Imagen 8">
          <a:extLst>
            <a:ext uri="{FF2B5EF4-FFF2-40B4-BE49-F238E27FC236}">
              <a16:creationId xmlns:a16="http://schemas.microsoft.com/office/drawing/2014/main" id="{86B9AAA7-0B66-4C85-4178-6F7A412302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0110" y="239295"/>
          <a:ext cx="581024" cy="55618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59"/>
  <sheetViews>
    <sheetView showGridLines="0" topLeftCell="A50" workbookViewId="0">
      <selection activeCell="D52" sqref="D52"/>
    </sheetView>
  </sheetViews>
  <sheetFormatPr baseColWidth="10" defaultColWidth="11.42578125" defaultRowHeight="15.75" x14ac:dyDescent="0.25"/>
  <cols>
    <col min="1" max="2" width="11.42578125" style="145"/>
    <col min="3" max="3" width="33.85546875" style="145" customWidth="1"/>
    <col min="4" max="4" width="60.42578125" style="145" customWidth="1"/>
    <col min="5" max="5" width="17" style="145" customWidth="1"/>
    <col min="6" max="16384" width="11.42578125" style="145"/>
  </cols>
  <sheetData>
    <row r="1" spans="2:12" ht="16.5" thickBot="1" x14ac:dyDescent="0.3"/>
    <row r="2" spans="2:12" ht="24.6" customHeight="1" x14ac:dyDescent="0.25">
      <c r="B2" s="171"/>
      <c r="C2" s="478" t="s">
        <v>0</v>
      </c>
      <c r="D2" s="478"/>
      <c r="E2" s="173" t="s">
        <v>1</v>
      </c>
    </row>
    <row r="3" spans="2:12" ht="24.6" customHeight="1" thickBot="1" x14ac:dyDescent="0.3">
      <c r="B3" s="172"/>
      <c r="C3" s="479"/>
      <c r="D3" s="479"/>
      <c r="E3" s="174" t="s">
        <v>2</v>
      </c>
    </row>
    <row r="4" spans="2:12" x14ac:dyDescent="0.25">
      <c r="B4" s="159"/>
      <c r="C4" s="160"/>
      <c r="D4" s="160"/>
      <c r="E4" s="161"/>
    </row>
    <row r="5" spans="2:12" ht="16.5" x14ac:dyDescent="0.3">
      <c r="B5" s="163" t="s">
        <v>3</v>
      </c>
      <c r="E5" s="155"/>
    </row>
    <row r="6" spans="2:12" ht="16.5" x14ac:dyDescent="0.3">
      <c r="B6" s="162" t="s">
        <v>4</v>
      </c>
      <c r="E6" s="155"/>
    </row>
    <row r="7" spans="2:12" ht="16.5" x14ac:dyDescent="0.3">
      <c r="B7" s="162" t="s">
        <v>5</v>
      </c>
      <c r="E7" s="155"/>
    </row>
    <row r="8" spans="2:12" x14ac:dyDescent="0.25">
      <c r="B8" s="154"/>
      <c r="E8" s="155"/>
    </row>
    <row r="9" spans="2:12" x14ac:dyDescent="0.25">
      <c r="B9" s="154"/>
      <c r="E9" s="155"/>
    </row>
    <row r="10" spans="2:12" ht="16.5" x14ac:dyDescent="0.3">
      <c r="B10" s="162"/>
      <c r="C10" s="481" t="s">
        <v>6</v>
      </c>
      <c r="D10" s="481"/>
      <c r="E10" s="155"/>
    </row>
    <row r="11" spans="2:12" ht="16.5" x14ac:dyDescent="0.3">
      <c r="B11" s="162"/>
      <c r="C11" s="164"/>
      <c r="D11" s="164"/>
      <c r="E11" s="155"/>
      <c r="F11" s="474"/>
      <c r="G11" s="474"/>
      <c r="H11" s="474"/>
      <c r="I11" s="474"/>
      <c r="J11" s="474"/>
      <c r="K11" s="474"/>
      <c r="L11" s="474"/>
    </row>
    <row r="12" spans="2:12" ht="16.5" x14ac:dyDescent="0.3">
      <c r="B12" s="162"/>
      <c r="C12" s="165" t="s">
        <v>7</v>
      </c>
      <c r="D12" s="165" t="s">
        <v>8</v>
      </c>
      <c r="E12" s="155"/>
      <c r="F12" s="474"/>
      <c r="G12" s="474"/>
      <c r="H12" s="474"/>
      <c r="I12" s="474"/>
      <c r="J12" s="474"/>
      <c r="K12" s="474"/>
      <c r="L12" s="474"/>
    </row>
    <row r="13" spans="2:12" ht="66" x14ac:dyDescent="0.3">
      <c r="B13" s="162"/>
      <c r="C13" s="166" t="s">
        <v>9</v>
      </c>
      <c r="D13" s="181" t="s">
        <v>10</v>
      </c>
      <c r="E13" s="155"/>
      <c r="F13" s="474"/>
      <c r="G13" s="474"/>
      <c r="H13" s="474"/>
      <c r="I13" s="474"/>
      <c r="J13" s="474"/>
      <c r="K13" s="474"/>
      <c r="L13" s="474"/>
    </row>
    <row r="14" spans="2:12" ht="16.5" x14ac:dyDescent="0.3">
      <c r="B14" s="162"/>
      <c r="C14" s="166" t="s">
        <v>11</v>
      </c>
      <c r="D14" s="181" t="s">
        <v>12</v>
      </c>
      <c r="E14" s="155"/>
      <c r="F14" s="474"/>
      <c r="G14" s="474"/>
      <c r="H14" s="474"/>
      <c r="I14" s="474"/>
      <c r="J14" s="474"/>
      <c r="K14" s="474"/>
      <c r="L14" s="474"/>
    </row>
    <row r="15" spans="2:12" ht="16.5" x14ac:dyDescent="0.3">
      <c r="B15" s="162"/>
      <c r="C15" s="166" t="s">
        <v>13</v>
      </c>
      <c r="D15" s="181" t="s">
        <v>14</v>
      </c>
      <c r="E15" s="155"/>
      <c r="F15" s="473"/>
      <c r="G15" s="473"/>
      <c r="H15" s="473"/>
      <c r="I15" s="473"/>
      <c r="J15" s="473"/>
      <c r="K15" s="473"/>
      <c r="L15" s="473"/>
    </row>
    <row r="16" spans="2:12" ht="15.75" customHeight="1" x14ac:dyDescent="0.3">
      <c r="B16" s="162"/>
      <c r="C16" s="166" t="s">
        <v>15</v>
      </c>
      <c r="D16" s="181" t="s">
        <v>16</v>
      </c>
      <c r="E16" s="155"/>
      <c r="F16" s="473"/>
      <c r="G16" s="473"/>
      <c r="H16" s="473"/>
      <c r="I16" s="473"/>
      <c r="J16" s="473"/>
      <c r="K16" s="473"/>
      <c r="L16" s="473"/>
    </row>
    <row r="17" spans="2:12" ht="49.5" x14ac:dyDescent="0.3">
      <c r="B17" s="162"/>
      <c r="C17" s="166" t="s">
        <v>17</v>
      </c>
      <c r="D17" s="181" t="s">
        <v>18</v>
      </c>
      <c r="E17" s="155"/>
      <c r="F17" s="474"/>
      <c r="G17" s="474"/>
      <c r="H17" s="474"/>
      <c r="I17" s="474"/>
      <c r="J17" s="474"/>
      <c r="K17" s="474"/>
      <c r="L17" s="474"/>
    </row>
    <row r="18" spans="2:12" ht="16.5" x14ac:dyDescent="0.3">
      <c r="B18" s="162"/>
      <c r="C18" s="164"/>
      <c r="D18" s="164"/>
      <c r="E18" s="155"/>
      <c r="F18" s="474"/>
      <c r="G18" s="474"/>
      <c r="H18" s="474"/>
      <c r="I18" s="474"/>
      <c r="J18" s="474"/>
      <c r="K18" s="474"/>
      <c r="L18" s="474"/>
    </row>
    <row r="19" spans="2:12" ht="16.5" x14ac:dyDescent="0.3">
      <c r="B19" s="162"/>
      <c r="C19" s="481" t="s">
        <v>19</v>
      </c>
      <c r="D19" s="481"/>
      <c r="E19" s="155"/>
      <c r="F19" s="474"/>
      <c r="G19" s="474"/>
      <c r="H19" s="474"/>
      <c r="I19" s="474"/>
      <c r="J19" s="474"/>
      <c r="K19" s="474"/>
      <c r="L19" s="474"/>
    </row>
    <row r="20" spans="2:12" ht="16.5" x14ac:dyDescent="0.3">
      <c r="B20" s="162"/>
      <c r="C20" s="164"/>
      <c r="D20" s="164"/>
      <c r="E20" s="155"/>
      <c r="F20" s="474"/>
      <c r="G20" s="474"/>
      <c r="H20" s="474"/>
      <c r="I20" s="474"/>
      <c r="J20" s="474"/>
      <c r="K20" s="474"/>
      <c r="L20" s="474"/>
    </row>
    <row r="21" spans="2:12" ht="16.5" x14ac:dyDescent="0.3">
      <c r="B21" s="162"/>
      <c r="C21" s="165" t="s">
        <v>7</v>
      </c>
      <c r="D21" s="165" t="s">
        <v>8</v>
      </c>
      <c r="E21" s="155"/>
      <c r="F21" s="474"/>
      <c r="G21" s="474"/>
      <c r="H21" s="474"/>
      <c r="I21" s="474"/>
      <c r="J21" s="474"/>
      <c r="K21" s="474"/>
      <c r="L21" s="474"/>
    </row>
    <row r="22" spans="2:12" ht="66" x14ac:dyDescent="0.3">
      <c r="B22" s="162"/>
      <c r="C22" s="166" t="s">
        <v>20</v>
      </c>
      <c r="D22" s="181" t="s">
        <v>21</v>
      </c>
      <c r="E22" s="155"/>
      <c r="F22" s="474"/>
      <c r="G22" s="474"/>
      <c r="H22" s="474"/>
      <c r="I22" s="474"/>
      <c r="J22" s="474"/>
      <c r="K22" s="474"/>
      <c r="L22" s="474"/>
    </row>
    <row r="23" spans="2:12" ht="33" x14ac:dyDescent="0.3">
      <c r="B23" s="162"/>
      <c r="C23" s="166" t="s">
        <v>22</v>
      </c>
      <c r="D23" s="181" t="s">
        <v>23</v>
      </c>
      <c r="E23" s="155"/>
      <c r="F23" s="474"/>
      <c r="G23" s="474"/>
      <c r="H23" s="474"/>
      <c r="I23" s="474"/>
      <c r="J23" s="474"/>
      <c r="K23" s="474"/>
      <c r="L23" s="474"/>
    </row>
    <row r="24" spans="2:12" ht="49.5" x14ac:dyDescent="0.3">
      <c r="B24" s="162"/>
      <c r="C24" s="166" t="s">
        <v>24</v>
      </c>
      <c r="D24" s="181" t="s">
        <v>25</v>
      </c>
      <c r="E24" s="155"/>
      <c r="F24" s="473"/>
      <c r="G24" s="473"/>
      <c r="H24" s="473"/>
      <c r="I24" s="473"/>
      <c r="J24" s="473"/>
      <c r="K24" s="473"/>
      <c r="L24" s="473"/>
    </row>
    <row r="25" spans="2:12" ht="66" x14ac:dyDescent="0.3">
      <c r="B25" s="162"/>
      <c r="C25" s="166" t="s">
        <v>26</v>
      </c>
      <c r="D25" s="181" t="s">
        <v>27</v>
      </c>
      <c r="E25" s="155"/>
      <c r="F25" s="473"/>
      <c r="G25" s="473"/>
      <c r="H25" s="473"/>
      <c r="I25" s="473"/>
      <c r="J25" s="473"/>
      <c r="K25" s="473"/>
      <c r="L25" s="473"/>
    </row>
    <row r="26" spans="2:12" ht="66" x14ac:dyDescent="0.3">
      <c r="B26" s="162"/>
      <c r="C26" s="166" t="s">
        <v>28</v>
      </c>
      <c r="D26" s="181" t="s">
        <v>29</v>
      </c>
      <c r="E26" s="155"/>
      <c r="F26" s="473"/>
      <c r="G26" s="473"/>
      <c r="H26" s="473"/>
      <c r="I26" s="473"/>
      <c r="J26" s="473"/>
      <c r="K26" s="473"/>
      <c r="L26" s="473"/>
    </row>
    <row r="27" spans="2:12" ht="33" x14ac:dyDescent="0.3">
      <c r="B27" s="162"/>
      <c r="C27" s="166" t="s">
        <v>30</v>
      </c>
      <c r="D27" s="181" t="s">
        <v>31</v>
      </c>
      <c r="E27" s="155"/>
      <c r="F27" s="473"/>
      <c r="G27" s="473"/>
      <c r="H27" s="473"/>
      <c r="I27" s="473"/>
      <c r="J27" s="473"/>
      <c r="K27" s="473"/>
      <c r="L27" s="473"/>
    </row>
    <row r="28" spans="2:12" ht="33" x14ac:dyDescent="0.3">
      <c r="B28" s="162"/>
      <c r="C28" s="166" t="s">
        <v>32</v>
      </c>
      <c r="D28" s="181" t="s">
        <v>33</v>
      </c>
      <c r="E28" s="155"/>
      <c r="F28" s="473"/>
      <c r="G28" s="473"/>
      <c r="H28" s="473"/>
      <c r="I28" s="473"/>
      <c r="J28" s="473"/>
      <c r="K28" s="473"/>
      <c r="L28" s="473"/>
    </row>
    <row r="29" spans="2:12" ht="42.75" customHeight="1" x14ac:dyDescent="0.3">
      <c r="B29" s="162"/>
      <c r="C29" s="166" t="s">
        <v>34</v>
      </c>
      <c r="D29" s="181" t="s">
        <v>35</v>
      </c>
      <c r="E29" s="155"/>
      <c r="F29" s="146"/>
      <c r="G29" s="146"/>
      <c r="H29" s="146"/>
      <c r="I29" s="146"/>
      <c r="J29" s="146"/>
      <c r="K29" s="146"/>
      <c r="L29" s="146"/>
    </row>
    <row r="30" spans="2:12" ht="48" customHeight="1" x14ac:dyDescent="0.3">
      <c r="B30" s="162"/>
      <c r="C30" s="166" t="s">
        <v>36</v>
      </c>
      <c r="D30" s="181" t="s">
        <v>37</v>
      </c>
      <c r="E30" s="155"/>
    </row>
    <row r="31" spans="2:12" ht="16.5" x14ac:dyDescent="0.3">
      <c r="B31" s="162"/>
      <c r="C31" s="168"/>
      <c r="D31" s="169"/>
      <c r="E31" s="155"/>
    </row>
    <row r="32" spans="2:12" ht="16.5" x14ac:dyDescent="0.3">
      <c r="B32" s="162"/>
      <c r="C32" s="481" t="s">
        <v>38</v>
      </c>
      <c r="D32" s="481"/>
      <c r="E32" s="155"/>
    </row>
    <row r="33" spans="2:5" ht="26.25" customHeight="1" x14ac:dyDescent="0.3">
      <c r="B33" s="162"/>
      <c r="C33" s="475" t="s">
        <v>39</v>
      </c>
      <c r="D33" s="475"/>
      <c r="E33" s="155"/>
    </row>
    <row r="34" spans="2:5" ht="32.25" customHeight="1" x14ac:dyDescent="0.3">
      <c r="B34" s="162"/>
      <c r="C34" s="475"/>
      <c r="D34" s="475"/>
      <c r="E34" s="155"/>
    </row>
    <row r="35" spans="2:5" ht="16.5" x14ac:dyDescent="0.3">
      <c r="B35" s="162"/>
      <c r="C35" s="168"/>
      <c r="D35" s="169"/>
      <c r="E35" s="155"/>
    </row>
    <row r="36" spans="2:5" ht="16.5" x14ac:dyDescent="0.3">
      <c r="B36" s="162"/>
      <c r="C36" s="165" t="s">
        <v>7</v>
      </c>
      <c r="D36" s="165" t="s">
        <v>8</v>
      </c>
      <c r="E36" s="155"/>
    </row>
    <row r="37" spans="2:5" ht="66" x14ac:dyDescent="0.3">
      <c r="B37" s="162"/>
      <c r="C37" s="166" t="s">
        <v>40</v>
      </c>
      <c r="D37" s="181" t="s">
        <v>41</v>
      </c>
      <c r="E37" s="155"/>
    </row>
    <row r="38" spans="2:5" ht="66" x14ac:dyDescent="0.3">
      <c r="B38" s="162"/>
      <c r="C38" s="166" t="s">
        <v>42</v>
      </c>
      <c r="D38" s="181" t="s">
        <v>43</v>
      </c>
      <c r="E38" s="155"/>
    </row>
    <row r="39" spans="2:5" ht="49.5" x14ac:dyDescent="0.3">
      <c r="B39" s="162"/>
      <c r="C39" s="166" t="s">
        <v>44</v>
      </c>
      <c r="D39" s="181" t="s">
        <v>45</v>
      </c>
      <c r="E39" s="155"/>
    </row>
    <row r="40" spans="2:5" ht="107.25" customHeight="1" x14ac:dyDescent="0.3">
      <c r="B40" s="162"/>
      <c r="C40" s="166" t="s">
        <v>46</v>
      </c>
      <c r="D40" s="181" t="s">
        <v>47</v>
      </c>
      <c r="E40" s="155"/>
    </row>
    <row r="41" spans="2:5" ht="49.5" x14ac:dyDescent="0.3">
      <c r="B41" s="162"/>
      <c r="C41" s="166" t="s">
        <v>48</v>
      </c>
      <c r="D41" s="181" t="s">
        <v>49</v>
      </c>
      <c r="E41" s="155"/>
    </row>
    <row r="42" spans="2:5" ht="33" x14ac:dyDescent="0.3">
      <c r="B42" s="162"/>
      <c r="C42" s="166" t="s">
        <v>50</v>
      </c>
      <c r="D42" s="181" t="s">
        <v>51</v>
      </c>
      <c r="E42" s="155"/>
    </row>
    <row r="43" spans="2:5" ht="176.25" customHeight="1" x14ac:dyDescent="0.3">
      <c r="B43" s="162"/>
      <c r="C43" s="166" t="s">
        <v>52</v>
      </c>
      <c r="D43" s="167" t="s">
        <v>53</v>
      </c>
      <c r="E43" s="155"/>
    </row>
    <row r="44" spans="2:5" ht="16.5" x14ac:dyDescent="0.3">
      <c r="B44" s="162"/>
      <c r="C44" s="164"/>
      <c r="D44" s="164"/>
      <c r="E44" s="155"/>
    </row>
    <row r="45" spans="2:5" ht="16.5" x14ac:dyDescent="0.3">
      <c r="B45" s="162"/>
      <c r="C45" s="480" t="s">
        <v>54</v>
      </c>
      <c r="D45" s="480"/>
      <c r="E45" s="155"/>
    </row>
    <row r="46" spans="2:5" ht="16.5" x14ac:dyDescent="0.3">
      <c r="B46" s="162"/>
      <c r="C46" s="175"/>
      <c r="D46" s="175"/>
      <c r="E46" s="155"/>
    </row>
    <row r="47" spans="2:5" ht="42" customHeight="1" x14ac:dyDescent="0.3">
      <c r="B47" s="162"/>
      <c r="C47" s="477" t="s">
        <v>55</v>
      </c>
      <c r="D47" s="477"/>
      <c r="E47" s="155"/>
    </row>
    <row r="48" spans="2:5" ht="15" customHeight="1" x14ac:dyDescent="0.3">
      <c r="B48" s="162"/>
      <c r="C48" s="180"/>
      <c r="D48" s="180"/>
      <c r="E48" s="155"/>
    </row>
    <row r="49" spans="2:5" ht="16.5" x14ac:dyDescent="0.3">
      <c r="B49" s="162"/>
      <c r="C49" s="165" t="s">
        <v>7</v>
      </c>
      <c r="D49" s="165" t="s">
        <v>8</v>
      </c>
      <c r="E49" s="155"/>
    </row>
    <row r="50" spans="2:5" ht="49.5" x14ac:dyDescent="0.3">
      <c r="B50" s="162"/>
      <c r="C50" s="182" t="s">
        <v>56</v>
      </c>
      <c r="D50" s="183" t="s">
        <v>57</v>
      </c>
      <c r="E50" s="155"/>
    </row>
    <row r="51" spans="2:5" ht="78.75" customHeight="1" x14ac:dyDescent="0.3">
      <c r="B51" s="162"/>
      <c r="C51" s="182" t="s">
        <v>58</v>
      </c>
      <c r="D51" s="183" t="s">
        <v>59</v>
      </c>
      <c r="E51" s="155"/>
    </row>
    <row r="52" spans="2:5" ht="156.75" customHeight="1" x14ac:dyDescent="0.3">
      <c r="B52" s="162"/>
      <c r="C52" s="184" t="s">
        <v>60</v>
      </c>
      <c r="D52" s="183" t="s">
        <v>61</v>
      </c>
      <c r="E52" s="155"/>
    </row>
    <row r="53" spans="2:5" ht="92.25" customHeight="1" x14ac:dyDescent="0.3">
      <c r="B53" s="162"/>
      <c r="C53" s="184" t="s">
        <v>62</v>
      </c>
      <c r="D53" s="183" t="s">
        <v>63</v>
      </c>
      <c r="E53" s="155"/>
    </row>
    <row r="54" spans="2:5" ht="33" x14ac:dyDescent="0.3">
      <c r="B54" s="162"/>
      <c r="C54" s="166" t="s">
        <v>64</v>
      </c>
      <c r="D54" s="181" t="s">
        <v>65</v>
      </c>
      <c r="E54" s="155"/>
    </row>
    <row r="55" spans="2:5" ht="69" customHeight="1" x14ac:dyDescent="0.3">
      <c r="B55" s="162"/>
      <c r="C55" s="166" t="s">
        <v>66</v>
      </c>
      <c r="D55" s="185" t="s">
        <v>67</v>
      </c>
      <c r="E55" s="155"/>
    </row>
    <row r="56" spans="2:5" ht="12.75" customHeight="1" x14ac:dyDescent="0.3">
      <c r="B56" s="162"/>
      <c r="C56" s="476"/>
      <c r="D56" s="476"/>
      <c r="E56" s="155"/>
    </row>
    <row r="57" spans="2:5" x14ac:dyDescent="0.25">
      <c r="B57" s="154"/>
      <c r="E57" s="155"/>
    </row>
    <row r="58" spans="2:5" ht="16.5" x14ac:dyDescent="0.3">
      <c r="B58" s="162" t="s">
        <v>68</v>
      </c>
      <c r="E58" s="155"/>
    </row>
    <row r="59" spans="2:5" ht="16.5" thickBot="1" x14ac:dyDescent="0.3">
      <c r="B59" s="156"/>
      <c r="C59" s="157"/>
      <c r="D59" s="157"/>
      <c r="E59" s="158"/>
    </row>
  </sheetData>
  <mergeCells count="26">
    <mergeCell ref="C56:D56"/>
    <mergeCell ref="C47:D47"/>
    <mergeCell ref="C2:D3"/>
    <mergeCell ref="F19:L19"/>
    <mergeCell ref="F20:L20"/>
    <mergeCell ref="F21:L21"/>
    <mergeCell ref="F11:L11"/>
    <mergeCell ref="F12:L12"/>
    <mergeCell ref="F13:L13"/>
    <mergeCell ref="F14:L14"/>
    <mergeCell ref="F15:L15"/>
    <mergeCell ref="C45:D45"/>
    <mergeCell ref="F28:L28"/>
    <mergeCell ref="C19:D19"/>
    <mergeCell ref="C10:D10"/>
    <mergeCell ref="C32:D32"/>
    <mergeCell ref="F16:L16"/>
    <mergeCell ref="F17:L17"/>
    <mergeCell ref="F18:L18"/>
    <mergeCell ref="C33:D34"/>
    <mergeCell ref="F22:L22"/>
    <mergeCell ref="F23:L23"/>
    <mergeCell ref="F24:L24"/>
    <mergeCell ref="F25:L25"/>
    <mergeCell ref="F26:L26"/>
    <mergeCell ref="F27:L2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B1:AG4"/>
  <sheetViews>
    <sheetView topLeftCell="A2" zoomScale="90" zoomScaleNormal="90" workbookViewId="0">
      <pane xSplit="5" topLeftCell="S1" activePane="topRight" state="frozen"/>
      <selection activeCell="A3" sqref="A3"/>
      <selection pane="topRight" activeCell="W3" sqref="W3"/>
    </sheetView>
  </sheetViews>
  <sheetFormatPr baseColWidth="10" defaultColWidth="20.140625" defaultRowHeight="39.950000000000003" customHeight="1" outlineLevelCol="1" x14ac:dyDescent="0.2"/>
  <cols>
    <col min="1" max="1" width="4.140625" style="142" customWidth="1"/>
    <col min="2" max="2" width="14.7109375" style="142" customWidth="1"/>
    <col min="3" max="3" width="24.5703125" style="142" customWidth="1"/>
    <col min="4" max="4" width="16" style="142" customWidth="1"/>
    <col min="5" max="5" width="13.5703125" style="142" customWidth="1"/>
    <col min="6" max="6" width="39" style="142" customWidth="1"/>
    <col min="7" max="7" width="20.140625" style="142"/>
    <col min="8" max="8" width="20.140625" style="144"/>
    <col min="9" max="16" width="20.140625" style="142"/>
    <col min="17" max="22" width="20.140625" style="143" outlineLevel="1"/>
    <col min="23" max="23" width="46.4257812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489" t="s">
        <v>6</v>
      </c>
      <c r="C1" s="489"/>
      <c r="D1" s="489"/>
      <c r="E1" s="489"/>
      <c r="F1" s="489"/>
      <c r="G1" s="490" t="s">
        <v>19</v>
      </c>
      <c r="H1" s="490"/>
      <c r="I1" s="490"/>
      <c r="J1" s="490"/>
      <c r="K1" s="490"/>
      <c r="L1" s="490"/>
      <c r="M1" s="490"/>
      <c r="N1" s="490"/>
      <c r="O1" s="490"/>
      <c r="P1" s="490"/>
      <c r="Q1" s="488"/>
      <c r="R1" s="488"/>
      <c r="S1" s="488"/>
      <c r="T1" s="488"/>
      <c r="U1" s="488"/>
      <c r="V1" s="488"/>
      <c r="W1" s="488"/>
      <c r="X1" s="488"/>
      <c r="Y1" s="488"/>
      <c r="Z1" s="484" t="s">
        <v>69</v>
      </c>
      <c r="AA1" s="485"/>
      <c r="AB1" s="485"/>
      <c r="AC1" s="485"/>
      <c r="AD1" s="485"/>
      <c r="AE1" s="485"/>
    </row>
    <row r="2" spans="2:33" ht="18.75" customHeight="1" x14ac:dyDescent="0.25">
      <c r="B2" s="489"/>
      <c r="C2" s="489"/>
      <c r="D2" s="489"/>
      <c r="E2" s="489"/>
      <c r="F2" s="489"/>
      <c r="G2" s="490"/>
      <c r="H2" s="490"/>
      <c r="I2" s="490"/>
      <c r="J2" s="490"/>
      <c r="K2" s="490"/>
      <c r="L2" s="490"/>
      <c r="M2" s="490"/>
      <c r="N2" s="490"/>
      <c r="O2" s="490"/>
      <c r="P2" s="490"/>
      <c r="Q2" s="491" t="s">
        <v>70</v>
      </c>
      <c r="R2" s="491"/>
      <c r="S2" s="491"/>
      <c r="T2" s="491"/>
      <c r="U2" s="491"/>
      <c r="V2" s="491"/>
      <c r="W2" s="491"/>
      <c r="X2" s="491"/>
      <c r="Y2" s="491"/>
      <c r="Z2" s="486"/>
      <c r="AA2" s="487"/>
      <c r="AB2" s="487"/>
      <c r="AC2" s="487"/>
      <c r="AD2" s="487"/>
      <c r="AE2" s="487"/>
    </row>
    <row r="3" spans="2:33" ht="60.7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04" t="s">
        <v>76</v>
      </c>
      <c r="R3" s="304" t="s">
        <v>77</v>
      </c>
      <c r="S3" s="304" t="s">
        <v>78</v>
      </c>
      <c r="T3" s="304" t="s">
        <v>79</v>
      </c>
      <c r="U3" s="304" t="s">
        <v>80</v>
      </c>
      <c r="V3" s="304" t="s">
        <v>81</v>
      </c>
      <c r="W3" s="304" t="s">
        <v>82</v>
      </c>
      <c r="X3" s="304" t="s">
        <v>83</v>
      </c>
      <c r="Y3" s="304" t="s">
        <v>52</v>
      </c>
      <c r="Z3" s="186" t="s">
        <v>56</v>
      </c>
      <c r="AA3" s="186" t="s">
        <v>58</v>
      </c>
      <c r="AB3" s="186" t="s">
        <v>60</v>
      </c>
      <c r="AC3" s="186" t="s">
        <v>62</v>
      </c>
      <c r="AD3" s="186" t="s">
        <v>64</v>
      </c>
      <c r="AE3" s="186" t="s">
        <v>84</v>
      </c>
    </row>
    <row r="4" spans="2:33" ht="147.75" customHeight="1" x14ac:dyDescent="0.25">
      <c r="B4" s="203" t="s">
        <v>85</v>
      </c>
      <c r="C4" s="315" t="s">
        <v>570</v>
      </c>
      <c r="D4" s="193"/>
      <c r="E4" s="194">
        <v>538</v>
      </c>
      <c r="F4" s="243" t="s">
        <v>571</v>
      </c>
      <c r="G4" s="314" t="s">
        <v>572</v>
      </c>
      <c r="H4" s="314" t="s">
        <v>573</v>
      </c>
      <c r="I4" s="238" t="s">
        <v>574</v>
      </c>
      <c r="J4" s="238">
        <v>1</v>
      </c>
      <c r="K4" s="193" t="s">
        <v>101</v>
      </c>
      <c r="L4" s="238" t="s">
        <v>575</v>
      </c>
      <c r="M4" s="231">
        <v>1</v>
      </c>
      <c r="N4" s="232">
        <v>45254</v>
      </c>
      <c r="O4" s="244">
        <v>45504</v>
      </c>
      <c r="P4" s="434"/>
      <c r="Q4" s="438">
        <v>45535</v>
      </c>
      <c r="R4" s="211" t="s">
        <v>576</v>
      </c>
      <c r="S4" s="211">
        <v>1</v>
      </c>
      <c r="T4" s="430">
        <f t="shared" ref="T4" si="0">(IF(S4="","",IF(OR($J4=0,$J4="",Q4=""),"",S4/$J4)))</f>
        <v>1</v>
      </c>
      <c r="U4" s="431">
        <f t="shared" ref="U4" si="1">(IF(OR($M4="",T4=""),"",IF(OR($M4=0,T4=0),0,IF((T4*100%)/$M4&gt;100%,100%,(T4*100%)/$M4))))</f>
        <v>1</v>
      </c>
      <c r="V4" s="432" t="str">
        <f t="shared" ref="V4" si="2">IF(S4="","",IF(U4&lt;100%, IF(U4&lt;100%, "ALERTA","EN TERMINO"), IF(U4=100%, "OK", "EN TERMINO")))</f>
        <v>OK</v>
      </c>
      <c r="W4" s="436" t="s">
        <v>577</v>
      </c>
      <c r="X4" s="437" t="s">
        <v>91</v>
      </c>
      <c r="Y4" s="433" t="str">
        <f>IF(U4=100%,IF(U4&gt;=100%,"CUMPLIDA","ATENCIÓN"),IF(U4&lt;75%,"ATENCIÓN","EN EJECUCIÓN"))</f>
        <v>CUMPLIDA</v>
      </c>
      <c r="Z4" s="435" t="s">
        <v>92</v>
      </c>
      <c r="AA4" s="188" t="s">
        <v>93</v>
      </c>
      <c r="AB4" s="407" t="str">
        <f>IF(AND(Z4="SI",AA4="NO"),"EFECTIVA",IF(AND(Z4="NO",AA4="NO"),"INEFECTIVA",IF(AND(Z4="NO",AA4="SI"),"INEFECTIVA")))</f>
        <v>EFECTIVA</v>
      </c>
      <c r="AC4" s="190" t="str">
        <f>IF(AB4="EFECTIVA","NO","SI")</f>
        <v>NO</v>
      </c>
      <c r="AD4" s="222" t="s">
        <v>94</v>
      </c>
      <c r="AE4" s="190"/>
      <c r="AF4" s="191" t="s">
        <v>92</v>
      </c>
      <c r="AG4" s="191" t="s">
        <v>93</v>
      </c>
    </row>
  </sheetData>
  <mergeCells count="5">
    <mergeCell ref="B1:F2"/>
    <mergeCell ref="G1:P2"/>
    <mergeCell ref="Q1:Y1"/>
    <mergeCell ref="Z1:AE2"/>
    <mergeCell ref="Q2:Y2"/>
  </mergeCells>
  <conditionalFormatting sqref="V4">
    <cfRule type="containsText" dxfId="205" priority="7" stopIfTrue="1" operator="containsText" text="EN TERMINO">
      <formula>NOT(ISERROR(SEARCH("EN TERMINO",V4)))</formula>
    </cfRule>
    <cfRule type="containsText" priority="8" operator="containsText" text="AMARILLO">
      <formula>NOT(ISERROR(SEARCH("AMARILLO",V4)))</formula>
    </cfRule>
    <cfRule type="containsText" dxfId="204" priority="9" stopIfTrue="1" operator="containsText" text="ALERTA">
      <formula>NOT(ISERROR(SEARCH("ALERTA",V4)))</formula>
    </cfRule>
    <cfRule type="containsText" dxfId="203" priority="10" stopIfTrue="1" operator="containsText" text="OK">
      <formula>NOT(ISERROR(SEARCH("OK",V4)))</formula>
    </cfRule>
    <cfRule type="dataBar" priority="11">
      <dataBar>
        <cfvo type="min"/>
        <cfvo type="max"/>
        <color rgb="FF638EC6"/>
      </dataBar>
    </cfRule>
  </conditionalFormatting>
  <conditionalFormatting sqref="Y4">
    <cfRule type="containsText" dxfId="202" priority="1" operator="containsText" text="EN EJECUCIÓN">
      <formula>NOT(ISERROR(SEARCH("EN EJECUCIÓN",Y4)))</formula>
    </cfRule>
    <cfRule type="containsText" dxfId="201" priority="2" operator="containsText" text="EN TERMINO">
      <formula>NOT(ISERROR(SEARCH("EN TERMINO",Y4)))</formula>
    </cfRule>
    <cfRule type="containsText" dxfId="200" priority="3" operator="containsText" text="ATENCIÓN">
      <formula>NOT(ISERROR(SEARCH("ATENCIÓN",Y4)))</formula>
    </cfRule>
    <cfRule type="containsText" dxfId="199" priority="4" stopIfTrue="1" operator="containsText" text="PENDIENTE">
      <formula>NOT(ISERROR(SEARCH("PENDIENTE",Y4)))</formula>
    </cfRule>
    <cfRule type="containsText" dxfId="198" priority="5" stopIfTrue="1" operator="containsText" text="INCUMPLIDA">
      <formula>NOT(ISERROR(SEARCH("INCUMPLIDA",Y4)))</formula>
    </cfRule>
    <cfRule type="containsText" dxfId="197" priority="6" stopIfTrue="1" operator="containsText" text="CUMPLIDA">
      <formula>NOT(ISERROR(SEARCH("CUMPLIDA",Y4)))</formula>
    </cfRule>
  </conditionalFormatting>
  <conditionalFormatting sqref="AC4">
    <cfRule type="containsText" dxfId="196" priority="12" operator="containsText" text="cerrada">
      <formula>NOT(ISERROR(SEARCH("cerrada",AC4)))</formula>
    </cfRule>
    <cfRule type="containsText" dxfId="195" priority="13" operator="containsText" text="cerrado">
      <formula>NOT(ISERROR(SEARCH("cerrado",AC4)))</formula>
    </cfRule>
    <cfRule type="containsText" dxfId="194" priority="14" operator="containsText" text="Abierto">
      <formula>NOT(ISERROR(SEARCH("Abierto",AC4)))</formula>
    </cfRule>
  </conditionalFormatting>
  <dataValidations count="2">
    <dataValidation type="list" allowBlank="1" showInputMessage="1" showErrorMessage="1" sqref="K4">
      <formula1>"Correctiva, Preventiva, Acción de mejora"</formula1>
    </dataValidation>
    <dataValidation type="list" allowBlank="1" showInputMessage="1" showErrorMessage="1" sqref="Z4:AA4">
      <formula1>$AF$4:$AG$4</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1:AG15"/>
  <sheetViews>
    <sheetView topLeftCell="A7" zoomScale="90" zoomScaleNormal="90" workbookViewId="0">
      <pane xSplit="5" topLeftCell="S1" activePane="topRight" state="frozen"/>
      <selection activeCell="A3" sqref="A3"/>
      <selection pane="topRight" activeCell="W9" sqref="W9"/>
    </sheetView>
  </sheetViews>
  <sheetFormatPr baseColWidth="10" defaultColWidth="20.140625" defaultRowHeight="39.950000000000003" customHeight="1" outlineLevelCol="1" x14ac:dyDescent="0.2"/>
  <cols>
    <col min="1" max="1" width="4.140625" style="142" customWidth="1"/>
    <col min="2" max="2" width="16" style="142" customWidth="1"/>
    <col min="3" max="3" width="21.42578125" style="142" customWidth="1"/>
    <col min="4" max="4" width="16.7109375" style="142" customWidth="1"/>
    <col min="5" max="5" width="14.42578125" style="142" customWidth="1"/>
    <col min="6" max="6" width="39" style="142" customWidth="1"/>
    <col min="7" max="7" width="20.140625" style="142"/>
    <col min="8" max="8" width="20.140625" style="144"/>
    <col min="9" max="16" width="20.140625" style="142"/>
    <col min="17" max="22" width="20.140625" style="143" outlineLevel="1"/>
    <col min="23" max="23" width="53.2851562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489" t="s">
        <v>6</v>
      </c>
      <c r="C1" s="489"/>
      <c r="D1" s="489"/>
      <c r="E1" s="489"/>
      <c r="F1" s="489"/>
      <c r="G1" s="490" t="s">
        <v>19</v>
      </c>
      <c r="H1" s="490"/>
      <c r="I1" s="490"/>
      <c r="J1" s="490"/>
      <c r="K1" s="490"/>
      <c r="L1" s="490"/>
      <c r="M1" s="490"/>
      <c r="N1" s="490"/>
      <c r="O1" s="490"/>
      <c r="P1" s="490"/>
      <c r="Q1" s="488"/>
      <c r="R1" s="488"/>
      <c r="S1" s="488"/>
      <c r="T1" s="488"/>
      <c r="U1" s="488"/>
      <c r="V1" s="488"/>
      <c r="W1" s="488"/>
      <c r="X1" s="488"/>
      <c r="Y1" s="488"/>
      <c r="Z1" s="484" t="s">
        <v>69</v>
      </c>
      <c r="AA1" s="485"/>
      <c r="AB1" s="485"/>
      <c r="AC1" s="485"/>
      <c r="AD1" s="485"/>
      <c r="AE1" s="485"/>
    </row>
    <row r="2" spans="2:33" ht="18.75" customHeight="1" x14ac:dyDescent="0.25">
      <c r="B2" s="489"/>
      <c r="C2" s="489"/>
      <c r="D2" s="489"/>
      <c r="E2" s="489"/>
      <c r="F2" s="489"/>
      <c r="G2" s="490"/>
      <c r="H2" s="490"/>
      <c r="I2" s="490"/>
      <c r="J2" s="490"/>
      <c r="K2" s="490"/>
      <c r="L2" s="490"/>
      <c r="M2" s="490"/>
      <c r="N2" s="490"/>
      <c r="O2" s="490"/>
      <c r="P2" s="490"/>
      <c r="Q2" s="491" t="s">
        <v>70</v>
      </c>
      <c r="R2" s="491"/>
      <c r="S2" s="491"/>
      <c r="T2" s="491"/>
      <c r="U2" s="491"/>
      <c r="V2" s="491"/>
      <c r="W2" s="491"/>
      <c r="X2" s="491"/>
      <c r="Y2" s="491"/>
      <c r="Z2" s="486"/>
      <c r="AA2" s="487"/>
      <c r="AB2" s="487"/>
      <c r="AC2" s="487"/>
      <c r="AD2" s="487"/>
      <c r="AE2" s="487"/>
    </row>
    <row r="3" spans="2:33" ht="116.2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150" t="s">
        <v>76</v>
      </c>
      <c r="R3" s="150" t="s">
        <v>77</v>
      </c>
      <c r="S3" s="150" t="s">
        <v>78</v>
      </c>
      <c r="T3" s="150" t="s">
        <v>79</v>
      </c>
      <c r="U3" s="150" t="s">
        <v>80</v>
      </c>
      <c r="V3" s="150" t="s">
        <v>81</v>
      </c>
      <c r="W3" s="150" t="s">
        <v>82</v>
      </c>
      <c r="X3" s="150" t="s">
        <v>83</v>
      </c>
      <c r="Y3" s="150" t="s">
        <v>52</v>
      </c>
      <c r="Z3" s="186" t="s">
        <v>56</v>
      </c>
      <c r="AA3" s="187" t="s">
        <v>58</v>
      </c>
      <c r="AB3" s="187" t="s">
        <v>60</v>
      </c>
      <c r="AC3" s="187" t="s">
        <v>62</v>
      </c>
      <c r="AD3" s="187" t="s">
        <v>64</v>
      </c>
      <c r="AE3" s="187" t="s">
        <v>84</v>
      </c>
    </row>
    <row r="4" spans="2:33" ht="101.25" customHeight="1" x14ac:dyDescent="0.2">
      <c r="B4" s="203" t="s">
        <v>85</v>
      </c>
      <c r="C4" s="503" t="s">
        <v>578</v>
      </c>
      <c r="D4" s="235"/>
      <c r="E4" s="236">
        <v>500</v>
      </c>
      <c r="F4" s="195" t="s">
        <v>579</v>
      </c>
      <c r="G4" s="243" t="s">
        <v>580</v>
      </c>
      <c r="H4" s="243" t="s">
        <v>581</v>
      </c>
      <c r="I4" s="238"/>
      <c r="J4" s="238">
        <v>12</v>
      </c>
      <c r="K4" s="152" t="s">
        <v>118</v>
      </c>
      <c r="L4" s="238" t="s">
        <v>582</v>
      </c>
      <c r="M4" s="231">
        <v>1</v>
      </c>
      <c r="N4" s="313">
        <v>45292</v>
      </c>
      <c r="O4" s="313">
        <v>45657</v>
      </c>
      <c r="P4" s="309"/>
      <c r="Q4" s="385">
        <v>45565</v>
      </c>
      <c r="R4" s="153"/>
      <c r="S4" s="222">
        <v>6</v>
      </c>
      <c r="T4" s="223">
        <f t="shared" ref="T4:T6" si="0">(IF(S4="","",IF(OR($J4=0,$J4="",Q4=""),"",S4/$J4)))</f>
        <v>0.5</v>
      </c>
      <c r="U4" s="224">
        <f t="shared" ref="U4:U6" si="1">(IF(OR($M4="",T4=""),"",IF(OR($M4=0,T4=0),0,IF((T4*100%)/$M4&gt;100%,100%,(T4*100%)/$M4))))</f>
        <v>0.5</v>
      </c>
      <c r="V4" s="225" t="str">
        <f t="shared" ref="V4:V6" si="2">IF(S4="","",IF(U4&lt;100%, IF(U4&lt;100%, "ALERTA","EN TERMINO"), IF(U4=100%, "OK", "EN TERMINO")))</f>
        <v>ALERTA</v>
      </c>
      <c r="W4" s="408" t="s">
        <v>429</v>
      </c>
      <c r="X4" s="239" t="s">
        <v>91</v>
      </c>
      <c r="Y4" s="388" t="str">
        <f>IF(U4=100%,IF(U4&gt;=100%,"CUMPLIDA","ATENCIÓN"),IF(U4&lt;75%,"ATENCIÓN","EN EJECUCIÓN"))</f>
        <v>ATENCIÓN</v>
      </c>
      <c r="Z4" s="188"/>
      <c r="AA4" s="188"/>
      <c r="AB4" s="407"/>
      <c r="AC4" s="190"/>
      <c r="AD4" s="460" t="s">
        <v>94</v>
      </c>
      <c r="AE4" s="190"/>
      <c r="AF4" s="191" t="s">
        <v>92</v>
      </c>
      <c r="AG4" s="191" t="s">
        <v>93</v>
      </c>
    </row>
    <row r="5" spans="2:33" ht="91.5" customHeight="1" x14ac:dyDescent="0.2">
      <c r="B5" s="203" t="s">
        <v>85</v>
      </c>
      <c r="C5" s="503"/>
      <c r="D5" s="193"/>
      <c r="E5" s="194">
        <v>501</v>
      </c>
      <c r="F5" s="195" t="s">
        <v>583</v>
      </c>
      <c r="G5" s="193" t="s">
        <v>584</v>
      </c>
      <c r="H5" s="243" t="s">
        <v>585</v>
      </c>
      <c r="I5" s="193"/>
      <c r="J5" s="152">
        <v>12</v>
      </c>
      <c r="K5" s="152" t="s">
        <v>118</v>
      </c>
      <c r="L5" s="238" t="s">
        <v>582</v>
      </c>
      <c r="M5" s="231">
        <v>1</v>
      </c>
      <c r="N5" s="313">
        <v>45292</v>
      </c>
      <c r="O5" s="313">
        <v>45657</v>
      </c>
      <c r="P5" s="152"/>
      <c r="Q5" s="385">
        <v>45565</v>
      </c>
      <c r="R5" s="153"/>
      <c r="S5" s="222">
        <v>6</v>
      </c>
      <c r="T5" s="223">
        <f t="shared" si="0"/>
        <v>0.5</v>
      </c>
      <c r="U5" s="224">
        <f t="shared" si="1"/>
        <v>0.5</v>
      </c>
      <c r="V5" s="225" t="str">
        <f t="shared" si="2"/>
        <v>ALERTA</v>
      </c>
      <c r="W5" s="408" t="s">
        <v>429</v>
      </c>
      <c r="X5" s="239" t="s">
        <v>91</v>
      </c>
      <c r="Y5" s="388" t="str">
        <f>IF(U5=100%,IF(U5&gt;=100%,"CUMPLIDA","ATENCIÓN"),IF(U5&lt;75%,"ATENCIÓN","EN EJECUCIÓN"))</f>
        <v>ATENCIÓN</v>
      </c>
      <c r="Z5" s="153"/>
      <c r="AA5" s="153"/>
      <c r="AB5" s="153"/>
      <c r="AC5" s="153"/>
      <c r="AD5" s="460" t="s">
        <v>94</v>
      </c>
      <c r="AE5" s="152"/>
    </row>
    <row r="6" spans="2:33" ht="87.75" customHeight="1" x14ac:dyDescent="0.2">
      <c r="B6" s="203" t="s">
        <v>85</v>
      </c>
      <c r="C6" s="492" t="s">
        <v>225</v>
      </c>
      <c r="D6" s="152" t="s">
        <v>226</v>
      </c>
      <c r="E6" s="248">
        <v>562</v>
      </c>
      <c r="F6" s="314" t="s">
        <v>586</v>
      </c>
      <c r="G6" s="238" t="s">
        <v>587</v>
      </c>
      <c r="H6" s="238" t="s">
        <v>588</v>
      </c>
      <c r="I6" s="238" t="s">
        <v>589</v>
      </c>
      <c r="J6" s="305">
        <v>1</v>
      </c>
      <c r="K6" s="152" t="s">
        <v>118</v>
      </c>
      <c r="L6" s="238" t="s">
        <v>590</v>
      </c>
      <c r="M6" s="231">
        <v>1</v>
      </c>
      <c r="N6" s="364">
        <v>45505</v>
      </c>
      <c r="O6" s="364">
        <v>45672</v>
      </c>
      <c r="P6" s="152"/>
      <c r="Q6" s="385">
        <v>45565</v>
      </c>
      <c r="R6" s="153"/>
      <c r="S6" s="222">
        <v>0</v>
      </c>
      <c r="T6" s="223">
        <f t="shared" si="0"/>
        <v>0</v>
      </c>
      <c r="U6" s="224">
        <f t="shared" si="1"/>
        <v>0</v>
      </c>
      <c r="V6" s="225" t="str">
        <f t="shared" si="2"/>
        <v>ALERTA</v>
      </c>
      <c r="W6" s="455" t="s">
        <v>232</v>
      </c>
      <c r="X6" s="461" t="s">
        <v>430</v>
      </c>
      <c r="Y6" s="388" t="str">
        <f>IF(U6=100%,IF(U6&gt;=100%,"CUMPLIDA","ATENCIÓN"),IF(U6&lt;75%,"ATENCIÓN","EN EJECUCIÓN"))</f>
        <v>ATENCIÓN</v>
      </c>
      <c r="Z6" s="153"/>
      <c r="AA6" s="153"/>
      <c r="AB6" s="153"/>
      <c r="AC6" s="153"/>
      <c r="AD6" s="460" t="s">
        <v>94</v>
      </c>
      <c r="AE6" s="152"/>
    </row>
    <row r="7" spans="2:33" ht="39.950000000000003" customHeight="1" x14ac:dyDescent="0.2">
      <c r="B7" s="203" t="s">
        <v>85</v>
      </c>
      <c r="C7" s="492"/>
      <c r="D7" s="152" t="s">
        <v>226</v>
      </c>
      <c r="E7" s="248">
        <v>562</v>
      </c>
      <c r="F7" s="314" t="s">
        <v>586</v>
      </c>
      <c r="G7" s="238" t="s">
        <v>591</v>
      </c>
      <c r="H7" s="238" t="s">
        <v>592</v>
      </c>
      <c r="I7" s="238" t="s">
        <v>593</v>
      </c>
      <c r="J7" s="305">
        <v>6</v>
      </c>
      <c r="K7" s="152" t="s">
        <v>594</v>
      </c>
      <c r="L7" s="238" t="s">
        <v>590</v>
      </c>
      <c r="M7" s="231">
        <v>1</v>
      </c>
      <c r="N7" s="364">
        <v>45505</v>
      </c>
      <c r="O7" s="364">
        <v>45672</v>
      </c>
      <c r="P7" s="152"/>
      <c r="Q7" s="385">
        <v>45565</v>
      </c>
      <c r="R7" s="153"/>
      <c r="S7" s="222">
        <v>0</v>
      </c>
      <c r="T7" s="223">
        <f t="shared" ref="T7" si="3">(IF(S7="","",IF(OR($J7=0,$J7="",Q7=""),"",S7/$J7)))</f>
        <v>0</v>
      </c>
      <c r="U7" s="224">
        <f t="shared" ref="U7" si="4">(IF(OR($M7="",T7=""),"",IF(OR($M7=0,T7=0),0,IF((T7*100%)/$M7&gt;100%,100%,(T7*100%)/$M7))))</f>
        <v>0</v>
      </c>
      <c r="V7" s="225" t="str">
        <f t="shared" ref="V7" si="5">IF(S7="","",IF(U7&lt;100%, IF(U7&lt;100%, "ALERTA","EN TERMINO"), IF(U7=100%, "OK", "EN TERMINO")))</f>
        <v>ALERTA</v>
      </c>
      <c r="W7" s="455" t="s">
        <v>232</v>
      </c>
      <c r="X7" s="222" t="s">
        <v>595</v>
      </c>
      <c r="Y7" s="388" t="str">
        <f>IF(U7=100%,IF(U7&gt;=100%,"CUMPLIDA","ATENCIÓN"),IF(U7&lt;50%,"ATENCIÓN","EN EJECUCIÓN"))</f>
        <v>ATENCIÓN</v>
      </c>
      <c r="Z7" s="153"/>
      <c r="AA7" s="153"/>
      <c r="AB7" s="153"/>
      <c r="AC7" s="153"/>
      <c r="AD7" s="460" t="s">
        <v>94</v>
      </c>
      <c r="AE7" s="152"/>
    </row>
    <row r="8" spans="2:33" ht="39.950000000000003" customHeight="1" x14ac:dyDescent="0.2">
      <c r="B8" s="203" t="s">
        <v>85</v>
      </c>
      <c r="C8" s="492"/>
      <c r="D8" s="152" t="s">
        <v>226</v>
      </c>
      <c r="E8" s="248">
        <v>563</v>
      </c>
      <c r="F8" s="314" t="s">
        <v>596</v>
      </c>
      <c r="G8" s="238" t="s">
        <v>597</v>
      </c>
      <c r="H8" s="238" t="s">
        <v>598</v>
      </c>
      <c r="I8" s="238" t="s">
        <v>593</v>
      </c>
      <c r="J8" s="305">
        <v>6</v>
      </c>
      <c r="K8" s="152" t="s">
        <v>594</v>
      </c>
      <c r="L8" s="238" t="s">
        <v>590</v>
      </c>
      <c r="M8" s="231">
        <v>1</v>
      </c>
      <c r="N8" s="364">
        <v>45505</v>
      </c>
      <c r="O8" s="364" t="s">
        <v>599</v>
      </c>
      <c r="P8" s="152"/>
      <c r="Q8" s="385">
        <v>45565</v>
      </c>
      <c r="R8" s="153"/>
      <c r="S8" s="222">
        <v>0</v>
      </c>
      <c r="T8" s="223">
        <f t="shared" ref="T8" si="6">(IF(S8="","",IF(OR($J8=0,$J8="",Q8=""),"",S8/$J8)))</f>
        <v>0</v>
      </c>
      <c r="U8" s="224">
        <f t="shared" ref="U8" si="7">(IF(OR($M8="",T8=""),"",IF(OR($M8=0,T8=0),0,IF((T8*100%)/$M8&gt;100%,100%,(T8*100%)/$M8))))</f>
        <v>0</v>
      </c>
      <c r="V8" s="225" t="str">
        <f t="shared" ref="V8" si="8">IF(S8="","",IF(U8&lt;100%, IF(U8&lt;100%, "ALERTA","EN TERMINO"), IF(U8=100%, "OK", "EN TERMINO")))</f>
        <v>ALERTA</v>
      </c>
      <c r="W8" s="455" t="s">
        <v>232</v>
      </c>
      <c r="X8" s="222" t="s">
        <v>595</v>
      </c>
      <c r="Y8" s="388" t="str">
        <f>IF(U8=100%,IF(U8&gt;=100%,"CUMPLIDA","ATENCIÓN"),IF(U8&lt;50%,"ATENCIÓN","EN EJECUCIÓN"))</f>
        <v>ATENCIÓN</v>
      </c>
      <c r="Z8" s="153"/>
      <c r="AA8" s="153"/>
      <c r="AB8" s="153"/>
      <c r="AC8" s="153"/>
      <c r="AD8" s="460" t="s">
        <v>94</v>
      </c>
      <c r="AE8" s="152"/>
    </row>
    <row r="9" spans="2:33" ht="89.25" customHeight="1" x14ac:dyDescent="0.2">
      <c r="B9" s="203" t="s">
        <v>85</v>
      </c>
      <c r="C9" s="492"/>
      <c r="D9" s="152" t="s">
        <v>226</v>
      </c>
      <c r="E9" s="248">
        <v>563</v>
      </c>
      <c r="F9" s="314" t="s">
        <v>596</v>
      </c>
      <c r="G9" s="238" t="s">
        <v>600</v>
      </c>
      <c r="H9" s="238" t="s">
        <v>601</v>
      </c>
      <c r="I9" s="238" t="s">
        <v>602</v>
      </c>
      <c r="J9" s="305">
        <v>1</v>
      </c>
      <c r="K9" s="152" t="s">
        <v>118</v>
      </c>
      <c r="L9" s="238" t="s">
        <v>590</v>
      </c>
      <c r="M9" s="231">
        <v>1</v>
      </c>
      <c r="N9" s="364">
        <v>45492</v>
      </c>
      <c r="O9" s="395">
        <v>45535</v>
      </c>
      <c r="P9" s="152"/>
      <c r="Q9" s="385">
        <v>45565</v>
      </c>
      <c r="R9" s="153"/>
      <c r="S9" s="222">
        <v>1</v>
      </c>
      <c r="T9" s="223">
        <f t="shared" ref="T9" si="9">(IF(S9="","",IF(OR($J9=0,$J9="",Q9=""),"",S9/$J9)))</f>
        <v>1</v>
      </c>
      <c r="U9" s="224">
        <f t="shared" ref="U9" si="10">(IF(OR($M9="",T9=""),"",IF(OR($M9=0,T9=0),0,IF((T9*100%)/$M9&gt;100%,100%,(T9*100%)/$M9))))</f>
        <v>1</v>
      </c>
      <c r="V9" s="225" t="str">
        <f t="shared" ref="V9" si="11">IF(S9="","",IF(U9&lt;100%, IF(U9&lt;100%, "ALERTA","EN TERMINO"), IF(U9=100%, "OK", "EN TERMINO")))</f>
        <v>OK</v>
      </c>
      <c r="W9" s="408" t="s">
        <v>887</v>
      </c>
      <c r="X9" s="222" t="s">
        <v>595</v>
      </c>
      <c r="Y9" s="388" t="str">
        <f>IF(U9=100%,IF(U9&gt;=100%,"CUMPLIDA","ATENCIÓN"),IF(U9&lt;100%,"INCUMPLIDA","EN EJECUCIÓN"))</f>
        <v>CUMPLIDA</v>
      </c>
      <c r="Z9" s="457" t="s">
        <v>92</v>
      </c>
      <c r="AA9" s="457" t="s">
        <v>93</v>
      </c>
      <c r="AB9" s="458" t="str">
        <f>IF(AND(Z9="SI",AA9="NO"),"EFECTIVA",IF(AND(Z9="NO",AA9="NO"),"INEFECTIVA",IF(AND(Z9="NO",AA9="SI"),"INEFECTIVA")))</f>
        <v>EFECTIVA</v>
      </c>
      <c r="AC9" s="459" t="str">
        <f>IF(AB9="EFECTIVA","NO","SI")</f>
        <v>NO</v>
      </c>
      <c r="AD9" s="460" t="s">
        <v>94</v>
      </c>
      <c r="AE9" s="152"/>
    </row>
    <row r="10" spans="2:33" ht="89.25" customHeight="1" x14ac:dyDescent="0.2">
      <c r="B10" s="203" t="s">
        <v>85</v>
      </c>
      <c r="C10" s="492"/>
      <c r="D10" s="152" t="s">
        <v>226</v>
      </c>
      <c r="E10" s="248">
        <v>564</v>
      </c>
      <c r="F10" s="311" t="s">
        <v>604</v>
      </c>
      <c r="G10" s="238" t="s">
        <v>605</v>
      </c>
      <c r="H10" s="238" t="s">
        <v>606</v>
      </c>
      <c r="I10" s="238" t="str">
        <f>+I9</f>
        <v>Auxiliar de la cuenta contable 13170301 con la depuración realizada</v>
      </c>
      <c r="J10" s="305">
        <v>1</v>
      </c>
      <c r="K10" s="152" t="s">
        <v>118</v>
      </c>
      <c r="L10" s="238" t="s">
        <v>607</v>
      </c>
      <c r="M10" s="231">
        <v>1</v>
      </c>
      <c r="N10" s="364">
        <v>45492</v>
      </c>
      <c r="O10" s="395">
        <v>45535</v>
      </c>
      <c r="P10" s="152"/>
      <c r="Q10" s="385">
        <v>45565</v>
      </c>
      <c r="R10" s="153"/>
      <c r="S10" s="222">
        <v>1</v>
      </c>
      <c r="T10" s="223">
        <f t="shared" ref="T10" si="12">(IF(S10="","",IF(OR($J10=0,$J10="",Q10=""),"",S10/$J10)))</f>
        <v>1</v>
      </c>
      <c r="U10" s="224">
        <f t="shared" ref="U10" si="13">(IF(OR($M10="",T10=""),"",IF(OR($M10=0,T10=0),0,IF((T10*100%)/$M10&gt;100%,100%,(T10*100%)/$M10))))</f>
        <v>1</v>
      </c>
      <c r="V10" s="225" t="str">
        <f t="shared" ref="V10" si="14">IF(S10="","",IF(U10&lt;100%, IF(U10&lt;100%, "ALERTA","EN TERMINO"), IF(U10=100%, "OK", "EN TERMINO")))</f>
        <v>OK</v>
      </c>
      <c r="W10" s="408" t="s">
        <v>603</v>
      </c>
      <c r="X10" s="222" t="s">
        <v>595</v>
      </c>
      <c r="Y10" s="388" t="str">
        <f>IF(U10=100%,IF(U10&gt;=100%,"CUMPLIDA","ATENCIÓN"),IF(U10&lt;100%,"INCUMPLIDA","EN EJECUCIÓN"))</f>
        <v>CUMPLIDA</v>
      </c>
      <c r="Z10" s="457" t="s">
        <v>92</v>
      </c>
      <c r="AA10" s="457" t="s">
        <v>93</v>
      </c>
      <c r="AB10" s="458" t="str">
        <f>IF(AND(Z10="SI",AA10="NO"),"EFECTIVA",IF(AND(Z10="NO",AA10="NO"),"INEFECTIVA",IF(AND(Z10="NO",AA10="SI"),"INEFECTIVA")))</f>
        <v>EFECTIVA</v>
      </c>
      <c r="AC10" s="459" t="str">
        <f>IF(AB10="EFECTIVA","NO","SI")</f>
        <v>NO</v>
      </c>
      <c r="AD10" s="460" t="s">
        <v>94</v>
      </c>
      <c r="AE10" s="152"/>
    </row>
    <row r="11" spans="2:33" ht="39.950000000000003" customHeight="1" x14ac:dyDescent="0.2">
      <c r="B11" s="203" t="s">
        <v>85</v>
      </c>
      <c r="C11" s="492"/>
      <c r="D11" s="152" t="s">
        <v>226</v>
      </c>
      <c r="E11" s="248">
        <v>565</v>
      </c>
      <c r="F11" s="311" t="s">
        <v>608</v>
      </c>
      <c r="G11" s="238" t="s">
        <v>609</v>
      </c>
      <c r="H11" s="238" t="s">
        <v>610</v>
      </c>
      <c r="I11" s="238" t="s">
        <v>611</v>
      </c>
      <c r="J11" s="305">
        <v>8</v>
      </c>
      <c r="K11" s="152" t="s">
        <v>118</v>
      </c>
      <c r="L11" s="238" t="s">
        <v>590</v>
      </c>
      <c r="M11" s="231">
        <v>1</v>
      </c>
      <c r="N11" s="364">
        <v>45512</v>
      </c>
      <c r="O11" s="364">
        <v>45657</v>
      </c>
      <c r="P11" s="152"/>
      <c r="Q11" s="385">
        <v>45565</v>
      </c>
      <c r="R11" s="153"/>
      <c r="S11" s="222">
        <v>0</v>
      </c>
      <c r="T11" s="223">
        <f t="shared" ref="T11:T15" si="15">(IF(S11="","",IF(OR($J11=0,$J11="",Q11=""),"",S11/$J11)))</f>
        <v>0</v>
      </c>
      <c r="U11" s="224">
        <f t="shared" ref="U11:U15" si="16">(IF(OR($M11="",T11=""),"",IF(OR($M11=0,T11=0),0,IF((T11*100%)/$M11&gt;100%,100%,(T11*100%)/$M11))))</f>
        <v>0</v>
      </c>
      <c r="V11" s="225" t="str">
        <f t="shared" ref="V11:V15" si="17">IF(S11="","",IF(U11&lt;100%, IF(U11&lt;100%, "ALERTA","EN TERMINO"), IF(U11=100%, "OK", "EN TERMINO")))</f>
        <v>ALERTA</v>
      </c>
      <c r="W11" s="455" t="s">
        <v>232</v>
      </c>
      <c r="X11" s="222" t="s">
        <v>595</v>
      </c>
      <c r="Y11" s="388" t="str">
        <f t="shared" ref="Y11:Y15" si="18">IF(U11=100%,IF(U11&gt;=100%,"CUMPLIDA","ATENCIÓN"),IF(U11&lt;50%,"ATENCIÓN","EN EJECUCIÓN"))</f>
        <v>ATENCIÓN</v>
      </c>
      <c r="Z11" s="153"/>
      <c r="AA11" s="153"/>
      <c r="AB11" s="153"/>
      <c r="AC11" s="153"/>
      <c r="AD11" s="460" t="s">
        <v>94</v>
      </c>
      <c r="AE11" s="152"/>
    </row>
    <row r="12" spans="2:33" ht="39.950000000000003" customHeight="1" x14ac:dyDescent="0.2">
      <c r="B12" s="203" t="s">
        <v>85</v>
      </c>
      <c r="C12" s="492"/>
      <c r="D12" s="152" t="s">
        <v>226</v>
      </c>
      <c r="E12" s="248">
        <v>566</v>
      </c>
      <c r="F12" s="314" t="s">
        <v>612</v>
      </c>
      <c r="G12" s="238" t="s">
        <v>613</v>
      </c>
      <c r="H12" s="238" t="s">
        <v>614</v>
      </c>
      <c r="I12" s="238" t="s">
        <v>615</v>
      </c>
      <c r="J12" s="305">
        <v>1</v>
      </c>
      <c r="K12" s="152" t="s">
        <v>118</v>
      </c>
      <c r="L12" s="238" t="s">
        <v>590</v>
      </c>
      <c r="M12" s="231">
        <v>1</v>
      </c>
      <c r="N12" s="364">
        <v>45505</v>
      </c>
      <c r="O12" s="364">
        <v>45657</v>
      </c>
      <c r="P12" s="152"/>
      <c r="Q12" s="385">
        <v>45565</v>
      </c>
      <c r="R12" s="153"/>
      <c r="S12" s="222">
        <v>0</v>
      </c>
      <c r="T12" s="223">
        <f t="shared" si="15"/>
        <v>0</v>
      </c>
      <c r="U12" s="224">
        <f t="shared" si="16"/>
        <v>0</v>
      </c>
      <c r="V12" s="225" t="str">
        <f t="shared" si="17"/>
        <v>ALERTA</v>
      </c>
      <c r="W12" s="455" t="s">
        <v>232</v>
      </c>
      <c r="X12" s="222" t="s">
        <v>595</v>
      </c>
      <c r="Y12" s="388" t="str">
        <f t="shared" si="18"/>
        <v>ATENCIÓN</v>
      </c>
      <c r="Z12" s="153"/>
      <c r="AA12" s="153"/>
      <c r="AB12" s="153"/>
      <c r="AC12" s="153"/>
      <c r="AD12" s="460" t="s">
        <v>94</v>
      </c>
      <c r="AE12" s="152"/>
    </row>
    <row r="13" spans="2:33" ht="39.950000000000003" customHeight="1" x14ac:dyDescent="0.2">
      <c r="B13" s="203" t="s">
        <v>85</v>
      </c>
      <c r="C13" s="492"/>
      <c r="D13" s="152" t="s">
        <v>226</v>
      </c>
      <c r="E13" s="248">
        <v>566</v>
      </c>
      <c r="F13" s="314" t="s">
        <v>612</v>
      </c>
      <c r="G13" s="238" t="s">
        <v>616</v>
      </c>
      <c r="H13" s="238" t="s">
        <v>617</v>
      </c>
      <c r="I13" s="238" t="s">
        <v>618</v>
      </c>
      <c r="J13" s="305">
        <v>4</v>
      </c>
      <c r="K13" s="152" t="s">
        <v>118</v>
      </c>
      <c r="L13" s="238" t="s">
        <v>590</v>
      </c>
      <c r="M13" s="231">
        <v>1</v>
      </c>
      <c r="N13" s="364">
        <v>45444</v>
      </c>
      <c r="O13" s="364">
        <v>45657</v>
      </c>
      <c r="P13" s="152"/>
      <c r="Q13" s="385">
        <v>45565</v>
      </c>
      <c r="R13" s="153"/>
      <c r="S13" s="222">
        <v>0</v>
      </c>
      <c r="T13" s="223">
        <f t="shared" si="15"/>
        <v>0</v>
      </c>
      <c r="U13" s="224">
        <f t="shared" si="16"/>
        <v>0</v>
      </c>
      <c r="V13" s="225" t="str">
        <f t="shared" si="17"/>
        <v>ALERTA</v>
      </c>
      <c r="W13" s="455" t="s">
        <v>232</v>
      </c>
      <c r="X13" s="222" t="s">
        <v>595</v>
      </c>
      <c r="Y13" s="388" t="str">
        <f t="shared" si="18"/>
        <v>ATENCIÓN</v>
      </c>
      <c r="Z13" s="153"/>
      <c r="AA13" s="153"/>
      <c r="AB13" s="153"/>
      <c r="AC13" s="153"/>
      <c r="AD13" s="460" t="s">
        <v>94</v>
      </c>
      <c r="AE13" s="152"/>
    </row>
    <row r="14" spans="2:33" ht="39.950000000000003" customHeight="1" x14ac:dyDescent="0.2">
      <c r="B14" s="203" t="s">
        <v>85</v>
      </c>
      <c r="C14" s="492"/>
      <c r="D14" s="152" t="s">
        <v>226</v>
      </c>
      <c r="E14" s="248">
        <v>567</v>
      </c>
      <c r="F14" s="311" t="s">
        <v>619</v>
      </c>
      <c r="G14" s="238" t="s">
        <v>620</v>
      </c>
      <c r="H14" s="238" t="s">
        <v>621</v>
      </c>
      <c r="I14" s="238" t="s">
        <v>622</v>
      </c>
      <c r="J14" s="305">
        <v>1</v>
      </c>
      <c r="K14" s="152" t="s">
        <v>101</v>
      </c>
      <c r="L14" s="238" t="s">
        <v>590</v>
      </c>
      <c r="M14" s="231">
        <v>1</v>
      </c>
      <c r="N14" s="364">
        <v>45505</v>
      </c>
      <c r="O14" s="364">
        <v>45657</v>
      </c>
      <c r="P14" s="152"/>
      <c r="Q14" s="385">
        <v>45565</v>
      </c>
      <c r="R14" s="153"/>
      <c r="S14" s="222">
        <v>0</v>
      </c>
      <c r="T14" s="223">
        <f t="shared" si="15"/>
        <v>0</v>
      </c>
      <c r="U14" s="224">
        <f t="shared" si="16"/>
        <v>0</v>
      </c>
      <c r="V14" s="225" t="str">
        <f t="shared" si="17"/>
        <v>ALERTA</v>
      </c>
      <c r="W14" s="455" t="s">
        <v>232</v>
      </c>
      <c r="X14" s="222" t="s">
        <v>595</v>
      </c>
      <c r="Y14" s="388" t="str">
        <f t="shared" si="18"/>
        <v>ATENCIÓN</v>
      </c>
      <c r="Z14" s="153"/>
      <c r="AA14" s="153"/>
      <c r="AB14" s="153"/>
      <c r="AC14" s="153"/>
      <c r="AD14" s="460" t="s">
        <v>94</v>
      </c>
      <c r="AE14" s="152"/>
    </row>
    <row r="15" spans="2:33" ht="39.950000000000003" customHeight="1" x14ac:dyDescent="0.2">
      <c r="B15" s="203" t="s">
        <v>85</v>
      </c>
      <c r="C15" s="492"/>
      <c r="D15" s="152" t="s">
        <v>226</v>
      </c>
      <c r="E15" s="248">
        <v>567</v>
      </c>
      <c r="F15" s="311" t="s">
        <v>623</v>
      </c>
      <c r="G15" s="238" t="s">
        <v>624</v>
      </c>
      <c r="H15" s="238" t="s">
        <v>625</v>
      </c>
      <c r="I15" s="238" t="s">
        <v>626</v>
      </c>
      <c r="J15" s="305">
        <v>1</v>
      </c>
      <c r="K15" s="152" t="s">
        <v>101</v>
      </c>
      <c r="L15" s="238" t="s">
        <v>590</v>
      </c>
      <c r="M15" s="231">
        <v>1</v>
      </c>
      <c r="N15" s="364">
        <v>45505</v>
      </c>
      <c r="O15" s="364" t="s">
        <v>627</v>
      </c>
      <c r="P15" s="152"/>
      <c r="Q15" s="389">
        <v>45565</v>
      </c>
      <c r="R15" s="153"/>
      <c r="S15" s="222">
        <v>0</v>
      </c>
      <c r="T15" s="226">
        <f t="shared" si="15"/>
        <v>0</v>
      </c>
      <c r="U15" s="227">
        <f t="shared" si="16"/>
        <v>0</v>
      </c>
      <c r="V15" s="228" t="str">
        <f t="shared" si="17"/>
        <v>ALERTA</v>
      </c>
      <c r="W15" s="455" t="s">
        <v>232</v>
      </c>
      <c r="X15" s="222" t="s">
        <v>595</v>
      </c>
      <c r="Y15" s="388" t="str">
        <f t="shared" si="18"/>
        <v>ATENCIÓN</v>
      </c>
      <c r="Z15" s="153"/>
      <c r="AA15" s="153"/>
      <c r="AB15" s="153"/>
      <c r="AC15" s="153"/>
      <c r="AD15" s="460" t="s">
        <v>94</v>
      </c>
      <c r="AE15" s="152"/>
    </row>
  </sheetData>
  <mergeCells count="7">
    <mergeCell ref="Z1:AE2"/>
    <mergeCell ref="Q2:Y2"/>
    <mergeCell ref="C4:C5"/>
    <mergeCell ref="C6:C15"/>
    <mergeCell ref="B1:F2"/>
    <mergeCell ref="G1:P2"/>
    <mergeCell ref="Q1:Y1"/>
  </mergeCells>
  <conditionalFormatting sqref="V4">
    <cfRule type="dataBar" priority="54">
      <dataBar>
        <cfvo type="min"/>
        <cfvo type="max"/>
        <color rgb="FF638EC6"/>
      </dataBar>
    </cfRule>
  </conditionalFormatting>
  <conditionalFormatting sqref="V4:V15">
    <cfRule type="containsText" dxfId="193" priority="14" stopIfTrue="1" operator="containsText" text="EN TERMINO">
      <formula>NOT(ISERROR(SEARCH("EN TERMINO",V4)))</formula>
    </cfRule>
    <cfRule type="containsText" priority="15" operator="containsText" text="AMARILLO">
      <formula>NOT(ISERROR(SEARCH("AMARILLO",V4)))</formula>
    </cfRule>
    <cfRule type="containsText" dxfId="192" priority="16" stopIfTrue="1" operator="containsText" text="ALERTA">
      <formula>NOT(ISERROR(SEARCH("ALERTA",V4)))</formula>
    </cfRule>
    <cfRule type="containsText" dxfId="191" priority="17" stopIfTrue="1" operator="containsText" text="OK">
      <formula>NOT(ISERROR(SEARCH("OK",V4)))</formula>
    </cfRule>
  </conditionalFormatting>
  <conditionalFormatting sqref="V5">
    <cfRule type="dataBar" priority="42">
      <dataBar>
        <cfvo type="min"/>
        <cfvo type="max"/>
        <color rgb="FF638EC6"/>
      </dataBar>
    </cfRule>
  </conditionalFormatting>
  <conditionalFormatting sqref="V6:V10">
    <cfRule type="dataBar" priority="30">
      <dataBar>
        <cfvo type="min"/>
        <cfvo type="max"/>
        <color rgb="FF638EC6"/>
      </dataBar>
    </cfRule>
  </conditionalFormatting>
  <conditionalFormatting sqref="V11:V15">
    <cfRule type="dataBar" priority="18">
      <dataBar>
        <cfvo type="min"/>
        <cfvo type="max"/>
        <color rgb="FF638EC6"/>
      </dataBar>
    </cfRule>
  </conditionalFormatting>
  <conditionalFormatting sqref="Y4:Y15">
    <cfRule type="containsText" dxfId="190" priority="7" operator="containsText" text="EN EJECUCIÓN">
      <formula>NOT(ISERROR(SEARCH("EN EJECUCIÓN",Y4)))</formula>
    </cfRule>
    <cfRule type="containsText" dxfId="189" priority="9" operator="containsText" text="EN TERMINO">
      <formula>NOT(ISERROR(SEARCH("EN TERMINO",Y4)))</formula>
    </cfRule>
    <cfRule type="containsText" dxfId="188" priority="10" operator="containsText" text="ATENCIÓN">
      <formula>NOT(ISERROR(SEARCH("ATENCIÓN",Y4)))</formula>
    </cfRule>
    <cfRule type="containsText" dxfId="187" priority="11" stopIfTrue="1" operator="containsText" text="PENDIENTE">
      <formula>NOT(ISERROR(SEARCH("PENDIENTE",Y4)))</formula>
    </cfRule>
    <cfRule type="containsText" dxfId="186" priority="12" stopIfTrue="1" operator="containsText" text="INCUMPLIDA">
      <formula>NOT(ISERROR(SEARCH("INCUMPLIDA",Y4)))</formula>
    </cfRule>
    <cfRule type="containsText" dxfId="185" priority="13" stopIfTrue="1" operator="containsText" text="CUMPLIDA">
      <formula>NOT(ISERROR(SEARCH("CUMPLIDA",Y4)))</formula>
    </cfRule>
  </conditionalFormatting>
  <conditionalFormatting sqref="AC4">
    <cfRule type="containsText" dxfId="184" priority="4" operator="containsText" text="cerrada">
      <formula>NOT(ISERROR(SEARCH("cerrada",AC4)))</formula>
    </cfRule>
    <cfRule type="containsText" dxfId="183" priority="5" operator="containsText" text="cerrado">
      <formula>NOT(ISERROR(SEARCH("cerrado",AC4)))</formula>
    </cfRule>
    <cfRule type="containsText" dxfId="182" priority="6" operator="containsText" text="Abierto">
      <formula>NOT(ISERROR(SEARCH("Abierto",AC4)))</formula>
    </cfRule>
  </conditionalFormatting>
  <conditionalFormatting sqref="AC9:AC10">
    <cfRule type="containsText" dxfId="181" priority="1" operator="containsText" text="cerrada">
      <formula>NOT(ISERROR(SEARCH("cerrada",AC9)))</formula>
    </cfRule>
    <cfRule type="containsText" dxfId="180" priority="2" operator="containsText" text="cerrado">
      <formula>NOT(ISERROR(SEARCH("cerrado",AC9)))</formula>
    </cfRule>
    <cfRule type="containsText" dxfId="179" priority="3" operator="containsText" text="Abierto">
      <formula>NOT(ISERROR(SEARCH("Abierto",AC9)))</formula>
    </cfRule>
  </conditionalFormatting>
  <dataValidations count="3">
    <dataValidation type="list" allowBlank="1" showInputMessage="1" showErrorMessage="1" sqref="Z4:AA4 Z9:AA10">
      <formula1>$AF$4:$AG$4</formula1>
    </dataValidation>
    <dataValidation type="list" allowBlank="1" showInputMessage="1" showErrorMessage="1" sqref="K4:K15">
      <formula1>"Correctiva, Preventiva, Acción de mejora"</formula1>
    </dataValidation>
    <dataValidation type="list" allowBlank="1" showInputMessage="1" showErrorMessage="1" sqref="D4">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B1:AG5"/>
  <sheetViews>
    <sheetView topLeftCell="B1" zoomScale="90" zoomScaleNormal="90" workbookViewId="0">
      <pane xSplit="1" topLeftCell="C1" activePane="topRight" state="frozen"/>
      <selection activeCell="B3" sqref="B3"/>
      <selection pane="topRight" activeCell="W5" sqref="W5"/>
    </sheetView>
  </sheetViews>
  <sheetFormatPr baseColWidth="10" defaultColWidth="20.140625" defaultRowHeight="39.950000000000003" customHeight="1" outlineLevelCol="1" x14ac:dyDescent="0.2"/>
  <cols>
    <col min="1" max="1" width="4.140625" style="142" customWidth="1"/>
    <col min="2" max="2" width="14" style="142" customWidth="1"/>
    <col min="3" max="3" width="19.85546875" style="142" customWidth="1"/>
    <col min="4" max="4" width="20.140625" style="142"/>
    <col min="5" max="5" width="13.140625" style="142" customWidth="1"/>
    <col min="6" max="6" width="48.140625" style="142" customWidth="1"/>
    <col min="7" max="7" width="20.140625" style="142"/>
    <col min="8" max="8" width="20.140625" style="144"/>
    <col min="9" max="16" width="20.140625" style="142"/>
    <col min="17" max="17" width="20.140625" style="143" outlineLevel="1"/>
    <col min="18" max="18" width="30" style="143" customWidth="1" outlineLevel="1"/>
    <col min="19" max="22" width="20.140625" style="143" outlineLevel="1"/>
    <col min="23" max="23" width="78.4257812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489" t="s">
        <v>6</v>
      </c>
      <c r="C1" s="489"/>
      <c r="D1" s="489"/>
      <c r="E1" s="489"/>
      <c r="F1" s="489"/>
      <c r="G1" s="490" t="s">
        <v>19</v>
      </c>
      <c r="H1" s="490"/>
      <c r="I1" s="490"/>
      <c r="J1" s="490"/>
      <c r="K1" s="490"/>
      <c r="L1" s="490"/>
      <c r="M1" s="490"/>
      <c r="N1" s="490"/>
      <c r="O1" s="490"/>
      <c r="P1" s="490"/>
      <c r="Q1" s="488"/>
      <c r="R1" s="488"/>
      <c r="S1" s="488"/>
      <c r="T1" s="488"/>
      <c r="U1" s="488"/>
      <c r="V1" s="488"/>
      <c r="W1" s="488"/>
      <c r="X1" s="488"/>
      <c r="Y1" s="488"/>
      <c r="Z1" s="484" t="s">
        <v>69</v>
      </c>
      <c r="AA1" s="485"/>
      <c r="AB1" s="485"/>
      <c r="AC1" s="485"/>
      <c r="AD1" s="485"/>
      <c r="AE1" s="485"/>
    </row>
    <row r="2" spans="2:33" ht="18.75" customHeight="1" x14ac:dyDescent="0.25">
      <c r="B2" s="489"/>
      <c r="C2" s="489"/>
      <c r="D2" s="489"/>
      <c r="E2" s="489"/>
      <c r="F2" s="489"/>
      <c r="G2" s="490"/>
      <c r="H2" s="490"/>
      <c r="I2" s="490"/>
      <c r="J2" s="490"/>
      <c r="K2" s="490"/>
      <c r="L2" s="490"/>
      <c r="M2" s="490"/>
      <c r="N2" s="490"/>
      <c r="O2" s="490"/>
      <c r="P2" s="490"/>
      <c r="Q2" s="491" t="s">
        <v>70</v>
      </c>
      <c r="R2" s="491"/>
      <c r="S2" s="491"/>
      <c r="T2" s="491"/>
      <c r="U2" s="491"/>
      <c r="V2" s="491"/>
      <c r="W2" s="491"/>
      <c r="X2" s="491"/>
      <c r="Y2" s="491"/>
      <c r="Z2" s="486"/>
      <c r="AA2" s="487"/>
      <c r="AB2" s="487"/>
      <c r="AC2" s="487"/>
      <c r="AD2" s="487"/>
      <c r="AE2" s="487"/>
    </row>
    <row r="3" spans="2:33" ht="70.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04" t="s">
        <v>76</v>
      </c>
      <c r="R3" s="304" t="s">
        <v>77</v>
      </c>
      <c r="S3" s="304" t="s">
        <v>78</v>
      </c>
      <c r="T3" s="304" t="s">
        <v>79</v>
      </c>
      <c r="U3" s="304" t="s">
        <v>80</v>
      </c>
      <c r="V3" s="304" t="s">
        <v>81</v>
      </c>
      <c r="W3" s="304" t="s">
        <v>82</v>
      </c>
      <c r="X3" s="304" t="s">
        <v>83</v>
      </c>
      <c r="Y3" s="304" t="s">
        <v>52</v>
      </c>
      <c r="Z3" s="186" t="s">
        <v>56</v>
      </c>
      <c r="AA3" s="186" t="s">
        <v>58</v>
      </c>
      <c r="AB3" s="186" t="s">
        <v>60</v>
      </c>
      <c r="AC3" s="186" t="s">
        <v>62</v>
      </c>
      <c r="AD3" s="186" t="s">
        <v>64</v>
      </c>
      <c r="AE3" s="186" t="s">
        <v>84</v>
      </c>
    </row>
    <row r="4" spans="2:33" ht="310.5" customHeight="1" x14ac:dyDescent="0.2">
      <c r="B4" s="203" t="s">
        <v>85</v>
      </c>
      <c r="C4" s="494" t="s">
        <v>299</v>
      </c>
      <c r="D4" s="193" t="s">
        <v>300</v>
      </c>
      <c r="E4" s="248">
        <v>455</v>
      </c>
      <c r="F4" s="243" t="s">
        <v>628</v>
      </c>
      <c r="G4" s="243" t="s">
        <v>629</v>
      </c>
      <c r="H4" s="302" t="s">
        <v>630</v>
      </c>
      <c r="I4" s="217" t="s">
        <v>631</v>
      </c>
      <c r="J4" s="238">
        <v>2</v>
      </c>
      <c r="K4" s="238" t="s">
        <v>145</v>
      </c>
      <c r="L4" s="230" t="s">
        <v>632</v>
      </c>
      <c r="M4" s="231">
        <v>1</v>
      </c>
      <c r="N4" s="240">
        <v>45203</v>
      </c>
      <c r="O4" s="316">
        <v>45321</v>
      </c>
      <c r="P4" s="396">
        <v>45535</v>
      </c>
      <c r="Q4" s="389">
        <v>45565</v>
      </c>
      <c r="R4" s="409" t="s">
        <v>633</v>
      </c>
      <c r="S4" s="222">
        <v>1</v>
      </c>
      <c r="T4" s="226">
        <f t="shared" ref="T4:T5" si="0">(IF(S4="","",IF(OR($J4=0,$J4="",Q4=""),"",S4/$J4)))</f>
        <v>0.5</v>
      </c>
      <c r="U4" s="227">
        <f t="shared" ref="U4:U5" si="1">(IF(OR($M4="",T4=""),"",IF(OR($M4=0,T4=0),0,IF((T4*100%)/$M4&gt;100%,100%,(T4*100%)/$M4))))</f>
        <v>0.5</v>
      </c>
      <c r="V4" s="228" t="str">
        <f t="shared" ref="V4:V5" si="2">IF(S4="","",IF(U4&lt;100%, IF(U4&lt;100%, "ALERTA","EN TERMINO"), IF(U4=100%, "OK", "EN TERMINO")))</f>
        <v>ALERTA</v>
      </c>
      <c r="W4" s="463" t="s">
        <v>634</v>
      </c>
      <c r="X4" s="222" t="s">
        <v>149</v>
      </c>
      <c r="Y4" s="388" t="str">
        <f>IF(U4=100%,IF(U4&gt;=100%,"CUMPLIDA","ATENCIÓN"),IF(U4&lt;100%,"INCUMPLIDA","EN EJECUCIÓN"))</f>
        <v>INCUMPLIDA</v>
      </c>
      <c r="Z4" s="188" t="s">
        <v>93</v>
      </c>
      <c r="AA4" s="188" t="s">
        <v>93</v>
      </c>
      <c r="AB4" s="407" t="str">
        <f>IF(AND(Z4="SI",AA4="NO"),"EFECTIVA",IF(AND(Z4="NO",AA4="NO"),"INEFECTIVA",IF(AND(Z4="NO",AA4="SI"),"INEFECTIVA")))</f>
        <v>INEFECTIVA</v>
      </c>
      <c r="AC4" s="190" t="str">
        <f>IF(AB4="EFECTIVA","NO","SI")</f>
        <v>SI</v>
      </c>
      <c r="AD4" s="222" t="s">
        <v>94</v>
      </c>
      <c r="AE4" s="190"/>
      <c r="AF4" s="191" t="s">
        <v>92</v>
      </c>
      <c r="AG4" s="191" t="s">
        <v>93</v>
      </c>
    </row>
    <row r="5" spans="2:33" ht="321.75" customHeight="1" x14ac:dyDescent="0.2">
      <c r="B5" s="203" t="s">
        <v>85</v>
      </c>
      <c r="C5" s="498"/>
      <c r="D5" s="193" t="s">
        <v>300</v>
      </c>
      <c r="E5" s="248">
        <v>460</v>
      </c>
      <c r="F5" s="243" t="s">
        <v>635</v>
      </c>
      <c r="G5" s="243" t="s">
        <v>636</v>
      </c>
      <c r="H5" s="302" t="s">
        <v>637</v>
      </c>
      <c r="I5" s="217" t="s">
        <v>638</v>
      </c>
      <c r="J5" s="238">
        <v>2</v>
      </c>
      <c r="K5" s="238" t="s">
        <v>145</v>
      </c>
      <c r="L5" s="230" t="s">
        <v>632</v>
      </c>
      <c r="M5" s="231">
        <v>1</v>
      </c>
      <c r="N5" s="240">
        <v>45203</v>
      </c>
      <c r="O5" s="316">
        <v>45321</v>
      </c>
      <c r="P5" s="396">
        <v>45535</v>
      </c>
      <c r="Q5" s="389">
        <v>45565</v>
      </c>
      <c r="R5" s="409" t="s">
        <v>633</v>
      </c>
      <c r="S5" s="222">
        <v>1</v>
      </c>
      <c r="T5" s="226">
        <f t="shared" si="0"/>
        <v>0.5</v>
      </c>
      <c r="U5" s="227">
        <f t="shared" si="1"/>
        <v>0.5</v>
      </c>
      <c r="V5" s="228" t="str">
        <f t="shared" si="2"/>
        <v>ALERTA</v>
      </c>
      <c r="W5" s="463" t="s">
        <v>639</v>
      </c>
      <c r="X5" s="222" t="s">
        <v>149</v>
      </c>
      <c r="Y5" s="388" t="str">
        <f>IF(U5=100%,IF(U5&gt;=100%,"CUMPLIDA","ATENCIÓN"),IF(U5&lt;100%,"INCUMPLIDA","EN EJECUCIÓN"))</f>
        <v>INCUMPLIDA</v>
      </c>
      <c r="Z5" s="188" t="s">
        <v>93</v>
      </c>
      <c r="AA5" s="188" t="s">
        <v>93</v>
      </c>
      <c r="AB5" s="407" t="str">
        <f>IF(AND(Z5="SI",AA5="NO"),"EFECTIVA",IF(AND(Z5="NO",AA5="NO"),"INEFECTIVA",IF(AND(Z5="NO",AA5="SI"),"INEFECTIVA")))</f>
        <v>INEFECTIVA</v>
      </c>
      <c r="AC5" s="190" t="str">
        <f>IF(AB5="EFECTIVA","NO","SI")</f>
        <v>SI</v>
      </c>
      <c r="AD5" s="222" t="s">
        <v>94</v>
      </c>
      <c r="AE5" s="152"/>
    </row>
  </sheetData>
  <mergeCells count="6">
    <mergeCell ref="C4:C5"/>
    <mergeCell ref="B1:F2"/>
    <mergeCell ref="G1:P2"/>
    <mergeCell ref="Q1:Y1"/>
    <mergeCell ref="Z1:AE2"/>
    <mergeCell ref="Q2:Y2"/>
  </mergeCells>
  <conditionalFormatting sqref="V4:V5">
    <cfRule type="containsText" dxfId="178" priority="11" stopIfTrue="1" operator="containsText" text="EN TERMINO">
      <formula>NOT(ISERROR(SEARCH("EN TERMINO",V4)))</formula>
    </cfRule>
    <cfRule type="containsText" priority="12" operator="containsText" text="AMARILLO">
      <formula>NOT(ISERROR(SEARCH("AMARILLO",V4)))</formula>
    </cfRule>
    <cfRule type="containsText" dxfId="177" priority="13" stopIfTrue="1" operator="containsText" text="ALERTA">
      <formula>NOT(ISERROR(SEARCH("ALERTA",V4)))</formula>
    </cfRule>
    <cfRule type="containsText" dxfId="176" priority="14" stopIfTrue="1" operator="containsText" text="OK">
      <formula>NOT(ISERROR(SEARCH("OK",V4)))</formula>
    </cfRule>
    <cfRule type="dataBar" priority="15">
      <dataBar>
        <cfvo type="min"/>
        <cfvo type="max"/>
        <color rgb="FF638EC6"/>
      </dataBar>
    </cfRule>
  </conditionalFormatting>
  <conditionalFormatting sqref="Y4:Y5">
    <cfRule type="containsText" dxfId="175" priority="4" operator="containsText" text="EN EJECUCIÓN">
      <formula>NOT(ISERROR(SEARCH("EN EJECUCIÓN",Y4)))</formula>
    </cfRule>
    <cfRule type="containsText" dxfId="174" priority="6" operator="containsText" text="EN TERMINO">
      <formula>NOT(ISERROR(SEARCH("EN TERMINO",Y4)))</formula>
    </cfRule>
    <cfRule type="containsText" dxfId="173" priority="7" operator="containsText" text="ATENCIÓN">
      <formula>NOT(ISERROR(SEARCH("ATENCIÓN",Y4)))</formula>
    </cfRule>
    <cfRule type="containsText" dxfId="172" priority="8" stopIfTrue="1" operator="containsText" text="PENDIENTE">
      <formula>NOT(ISERROR(SEARCH("PENDIENTE",Y4)))</formula>
    </cfRule>
    <cfRule type="containsText" dxfId="171" priority="9" stopIfTrue="1" operator="containsText" text="INCUMPLIDA">
      <formula>NOT(ISERROR(SEARCH("INCUMPLIDA",Y4)))</formula>
    </cfRule>
    <cfRule type="containsText" dxfId="170" priority="10" stopIfTrue="1" operator="containsText" text="CUMPLIDA">
      <formula>NOT(ISERROR(SEARCH("CUMPLIDA",Y4)))</formula>
    </cfRule>
  </conditionalFormatting>
  <conditionalFormatting sqref="AC4:AC5">
    <cfRule type="containsText" dxfId="169" priority="1" operator="containsText" text="cerrada">
      <formula>NOT(ISERROR(SEARCH("cerrada",AC4)))</formula>
    </cfRule>
    <cfRule type="containsText" dxfId="168" priority="2" operator="containsText" text="cerrado">
      <formula>NOT(ISERROR(SEARCH("cerrado",AC4)))</formula>
    </cfRule>
    <cfRule type="containsText" dxfId="167" priority="3" operator="containsText" text="Abierto">
      <formula>NOT(ISERROR(SEARCH("Abierto",AC4)))</formula>
    </cfRule>
  </conditionalFormatting>
  <dataValidations count="2">
    <dataValidation type="list" allowBlank="1" showInputMessage="1" showErrorMessage="1" sqref="K4:K5">
      <formula1>$E$2:$E$3</formula1>
    </dataValidation>
    <dataValidation type="list" allowBlank="1" showInputMessage="1" showErrorMessage="1" sqref="Z4:AA5">
      <formula1>$AF$4:$AG$4</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4"/>
  <sheetViews>
    <sheetView zoomScale="90" zoomScaleNormal="90" workbookViewId="0">
      <pane xSplit="5" topLeftCell="X1" activePane="topRight" state="frozen"/>
      <selection activeCell="C3" sqref="C3"/>
      <selection pane="topRight" activeCell="X4" sqref="X4"/>
    </sheetView>
  </sheetViews>
  <sheetFormatPr baseColWidth="10" defaultColWidth="20.140625" defaultRowHeight="39.950000000000003" customHeight="1" outlineLevelCol="1" x14ac:dyDescent="0.2"/>
  <cols>
    <col min="1" max="1" width="4.140625" style="142" customWidth="1"/>
    <col min="2" max="2" width="14.7109375" style="142" customWidth="1"/>
    <col min="3" max="3" width="20.140625" style="142" customWidth="1"/>
    <col min="4" max="4" width="15" style="142" customWidth="1"/>
    <col min="5" max="5" width="14" style="142" customWidth="1"/>
    <col min="6" max="6" width="39" style="142" customWidth="1"/>
    <col min="7" max="7" width="15.7109375" style="142" customWidth="1"/>
    <col min="8" max="8" width="20.140625" style="144"/>
    <col min="9" max="15" width="20.140625" style="142"/>
    <col min="16" max="21" width="20.140625" style="143" outlineLevel="1"/>
    <col min="22" max="22" width="33.5703125" style="143" customWidth="1" outlineLevel="1"/>
    <col min="23" max="24" width="20.140625" style="143" outlineLevel="1"/>
    <col min="25" max="25" width="23.42578125" style="143" customWidth="1" outlineLevel="1"/>
    <col min="26" max="26" width="20.140625" style="143" outlineLevel="1"/>
    <col min="27" max="29" width="20.140625" style="143"/>
    <col min="30" max="30" width="20.140625" style="142"/>
    <col min="31" max="31" width="8.85546875" style="142" customWidth="1"/>
    <col min="32" max="32" width="8.42578125" style="142" customWidth="1"/>
    <col min="33" max="16384" width="20.140625" style="142"/>
  </cols>
  <sheetData>
    <row r="1" spans="2:32" ht="18.75" customHeight="1" x14ac:dyDescent="0.25">
      <c r="B1" s="489" t="s">
        <v>6</v>
      </c>
      <c r="C1" s="489"/>
      <c r="D1" s="489"/>
      <c r="E1" s="489"/>
      <c r="F1" s="489"/>
      <c r="G1" s="490" t="s">
        <v>19</v>
      </c>
      <c r="H1" s="490"/>
      <c r="I1" s="490"/>
      <c r="J1" s="490"/>
      <c r="K1" s="490"/>
      <c r="L1" s="490"/>
      <c r="M1" s="490"/>
      <c r="N1" s="490"/>
      <c r="O1" s="490"/>
      <c r="P1" s="488"/>
      <c r="Q1" s="488"/>
      <c r="R1" s="488"/>
      <c r="S1" s="488"/>
      <c r="T1" s="488"/>
      <c r="U1" s="488"/>
      <c r="V1" s="488"/>
      <c r="W1" s="488"/>
      <c r="X1" s="488"/>
      <c r="Y1" s="484" t="s">
        <v>69</v>
      </c>
      <c r="Z1" s="485"/>
      <c r="AA1" s="485"/>
      <c r="AB1" s="485"/>
      <c r="AC1" s="485"/>
      <c r="AD1" s="485"/>
    </row>
    <row r="2" spans="2:32" ht="18.75" customHeight="1" x14ac:dyDescent="0.25">
      <c r="B2" s="489"/>
      <c r="C2" s="489"/>
      <c r="D2" s="489"/>
      <c r="E2" s="489"/>
      <c r="F2" s="489"/>
      <c r="G2" s="490"/>
      <c r="H2" s="490"/>
      <c r="I2" s="490"/>
      <c r="J2" s="490"/>
      <c r="K2" s="490"/>
      <c r="L2" s="490"/>
      <c r="M2" s="490"/>
      <c r="N2" s="490"/>
      <c r="O2" s="490"/>
      <c r="P2" s="491" t="s">
        <v>70</v>
      </c>
      <c r="Q2" s="491"/>
      <c r="R2" s="491"/>
      <c r="S2" s="491"/>
      <c r="T2" s="491"/>
      <c r="U2" s="491"/>
      <c r="V2" s="491"/>
      <c r="W2" s="491"/>
      <c r="X2" s="491"/>
      <c r="Y2" s="486"/>
      <c r="Z2" s="487"/>
      <c r="AA2" s="487"/>
      <c r="AB2" s="487"/>
      <c r="AC2" s="487"/>
      <c r="AD2" s="487"/>
    </row>
    <row r="3" spans="2:32" ht="116.2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304" t="s">
        <v>76</v>
      </c>
      <c r="Q3" s="304" t="s">
        <v>77</v>
      </c>
      <c r="R3" s="304" t="s">
        <v>78</v>
      </c>
      <c r="S3" s="304" t="s">
        <v>79</v>
      </c>
      <c r="T3" s="304" t="s">
        <v>80</v>
      </c>
      <c r="U3" s="304" t="s">
        <v>81</v>
      </c>
      <c r="V3" s="304" t="s">
        <v>82</v>
      </c>
      <c r="W3" s="304" t="s">
        <v>83</v>
      </c>
      <c r="X3" s="304" t="s">
        <v>52</v>
      </c>
      <c r="Y3" s="186" t="s">
        <v>56</v>
      </c>
      <c r="Z3" s="186" t="s">
        <v>58</v>
      </c>
      <c r="AA3" s="186" t="s">
        <v>60</v>
      </c>
      <c r="AB3" s="186" t="s">
        <v>62</v>
      </c>
      <c r="AC3" s="186" t="s">
        <v>64</v>
      </c>
      <c r="AD3" s="186" t="s">
        <v>84</v>
      </c>
    </row>
    <row r="4" spans="2:32" ht="118.5" customHeight="1" x14ac:dyDescent="0.25">
      <c r="B4" s="203" t="s">
        <v>85</v>
      </c>
      <c r="C4" s="234" t="s">
        <v>105</v>
      </c>
      <c r="D4" s="193"/>
      <c r="E4" s="248">
        <v>581</v>
      </c>
      <c r="F4" s="376" t="s">
        <v>640</v>
      </c>
      <c r="G4" s="243"/>
      <c r="H4" s="302" t="s">
        <v>641</v>
      </c>
      <c r="I4" s="217"/>
      <c r="J4" s="238">
        <v>1</v>
      </c>
      <c r="K4" s="238"/>
      <c r="L4" s="230" t="s">
        <v>642</v>
      </c>
      <c r="M4" s="231">
        <v>1</v>
      </c>
      <c r="N4" s="313">
        <v>45504</v>
      </c>
      <c r="O4" s="397">
        <v>45529</v>
      </c>
      <c r="P4" s="389">
        <v>45565</v>
      </c>
      <c r="Q4" s="239" t="s">
        <v>643</v>
      </c>
      <c r="R4" s="222">
        <v>1</v>
      </c>
      <c r="S4" s="226">
        <f t="shared" ref="S4" si="0">(IF(R4="","",IF(OR($J4=0,$J4="",P4=""),"",R4/$J4)))</f>
        <v>1</v>
      </c>
      <c r="T4" s="227">
        <f t="shared" ref="T4" si="1">(IF(OR($M4="",S4=""),"",IF(OR($M4=0,S4=0),0,IF((S4*100%)/$M4&gt;100%,100%,(S4*100%)/$M4))))</f>
        <v>1</v>
      </c>
      <c r="U4" s="228" t="str">
        <f t="shared" ref="U4" si="2">IF(R4="","",IF(T4&lt;100%, IF(T4&lt;100%, "ALERTA","EN TERMINO"), IF(T4=100%, "OK", "EN TERMINO")))</f>
        <v>OK</v>
      </c>
      <c r="V4" s="429" t="s">
        <v>644</v>
      </c>
      <c r="W4" s="239" t="s">
        <v>91</v>
      </c>
      <c r="X4" s="388" t="str">
        <f>IF(T4=100%,IF(T4&gt;=100%,"CUMPLIDA","ATENCIÓN"),IF(T4&lt;100%,"INCUMPLIDA","EN EJECUCIÓN"))</f>
        <v>CUMPLIDA</v>
      </c>
      <c r="Y4" s="188" t="s">
        <v>92</v>
      </c>
      <c r="Z4" s="188" t="s">
        <v>93</v>
      </c>
      <c r="AA4" s="407" t="str">
        <f>IF(AND(Y4="SI",Z4="NO"),"EFECTIVA",IF(AND(Y4="NO",Z4="NO"),"INEFECTIVA",IF(AND(Y4="NO",Z4="SI"),"INEFECTIVA")))</f>
        <v>EFECTIVA</v>
      </c>
      <c r="AB4" s="190" t="str">
        <f>IF(AA4="EFECTIVA","NO","SI")</f>
        <v>NO</v>
      </c>
      <c r="AC4" s="222" t="s">
        <v>94</v>
      </c>
      <c r="AD4" s="190"/>
      <c r="AE4" s="191" t="s">
        <v>92</v>
      </c>
      <c r="AF4" s="191" t="s">
        <v>93</v>
      </c>
    </row>
  </sheetData>
  <mergeCells count="5">
    <mergeCell ref="B1:F2"/>
    <mergeCell ref="G1:O2"/>
    <mergeCell ref="P1:X1"/>
    <mergeCell ref="Y1:AD2"/>
    <mergeCell ref="P2:X2"/>
  </mergeCells>
  <conditionalFormatting sqref="U4">
    <cfRule type="containsText" dxfId="166" priority="11" stopIfTrue="1" operator="containsText" text="EN TERMINO">
      <formula>NOT(ISERROR(SEARCH("EN TERMINO",U4)))</formula>
    </cfRule>
    <cfRule type="containsText" priority="12" operator="containsText" text="AMARILLO">
      <formula>NOT(ISERROR(SEARCH("AMARILLO",U4)))</formula>
    </cfRule>
    <cfRule type="containsText" dxfId="165" priority="13" stopIfTrue="1" operator="containsText" text="ALERTA">
      <formula>NOT(ISERROR(SEARCH("ALERTA",U4)))</formula>
    </cfRule>
    <cfRule type="containsText" dxfId="164" priority="14" stopIfTrue="1" operator="containsText" text="OK">
      <formula>NOT(ISERROR(SEARCH("OK",U4)))</formula>
    </cfRule>
    <cfRule type="dataBar" priority="15">
      <dataBar>
        <cfvo type="min"/>
        <cfvo type="max"/>
        <color rgb="FF638EC6"/>
      </dataBar>
    </cfRule>
  </conditionalFormatting>
  <conditionalFormatting sqref="X4">
    <cfRule type="containsText" dxfId="163" priority="4" operator="containsText" text="EN EJECUCIÓN">
      <formula>NOT(ISERROR(SEARCH("EN EJECUCIÓN",X4)))</formula>
    </cfRule>
    <cfRule type="containsText" dxfId="162" priority="6" operator="containsText" text="EN TERMINO">
      <formula>NOT(ISERROR(SEARCH("EN TERMINO",X4)))</formula>
    </cfRule>
    <cfRule type="containsText" dxfId="161" priority="7" operator="containsText" text="ATENCIÓN">
      <formula>NOT(ISERROR(SEARCH("ATENCIÓN",X4)))</formula>
    </cfRule>
    <cfRule type="containsText" dxfId="160" priority="8" stopIfTrue="1" operator="containsText" text="PENDIENTE">
      <formula>NOT(ISERROR(SEARCH("PENDIENTE",X4)))</formula>
    </cfRule>
    <cfRule type="containsText" dxfId="159" priority="9" stopIfTrue="1" operator="containsText" text="INCUMPLIDA">
      <formula>NOT(ISERROR(SEARCH("INCUMPLIDA",X4)))</formula>
    </cfRule>
    <cfRule type="containsText" dxfId="158" priority="10" stopIfTrue="1" operator="containsText" text="CUMPLIDA">
      <formula>NOT(ISERROR(SEARCH("CUMPLIDA",X4)))</formula>
    </cfRule>
  </conditionalFormatting>
  <conditionalFormatting sqref="AB4">
    <cfRule type="containsText" dxfId="157" priority="1" operator="containsText" text="cerrada">
      <formula>NOT(ISERROR(SEARCH("cerrada",AB4)))</formula>
    </cfRule>
    <cfRule type="containsText" dxfId="156" priority="2" operator="containsText" text="cerrado">
      <formula>NOT(ISERROR(SEARCH("cerrado",AB4)))</formula>
    </cfRule>
    <cfRule type="containsText" dxfId="155" priority="3" operator="containsText" text="Abierto">
      <formula>NOT(ISERROR(SEARCH("Abierto",AB4)))</formula>
    </cfRule>
  </conditionalFormatting>
  <dataValidations count="2">
    <dataValidation type="list" allowBlank="1" showInputMessage="1" showErrorMessage="1" sqref="K4">
      <formula1>$E$2:$E$3</formula1>
    </dataValidation>
    <dataValidation type="list" allowBlank="1" showInputMessage="1" showErrorMessage="1" sqref="Y4:Z4">
      <formula1>$AF$4:$AG$4</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
  <sheetViews>
    <sheetView zoomScale="90" zoomScaleNormal="90" workbookViewId="0">
      <pane xSplit="5" topLeftCell="W1" activePane="topRight" state="frozen"/>
      <selection activeCell="A3" sqref="A3"/>
      <selection pane="topRight" activeCell="AC5" sqref="AC5"/>
    </sheetView>
  </sheetViews>
  <sheetFormatPr baseColWidth="10" defaultColWidth="20.140625" defaultRowHeight="39.950000000000003" customHeight="1" outlineLevelCol="1" x14ac:dyDescent="0.2"/>
  <cols>
    <col min="1" max="1" width="4.140625" style="142" customWidth="1"/>
    <col min="2" max="2" width="15.7109375" style="142" customWidth="1"/>
    <col min="3" max="3" width="21.28515625" style="142" customWidth="1"/>
    <col min="4" max="4" width="9.7109375" style="142" customWidth="1"/>
    <col min="5" max="5" width="13.42578125" style="142" customWidth="1"/>
    <col min="6" max="6" width="22.42578125" style="142" customWidth="1"/>
    <col min="7" max="7" width="13.85546875" style="142" customWidth="1"/>
    <col min="8" max="8" width="20.140625" style="144"/>
    <col min="9" max="15" width="20.140625" style="142"/>
    <col min="16" max="21" width="20.140625" style="143" outlineLevel="1"/>
    <col min="22" max="22" width="47.42578125" style="143" customWidth="1" outlineLevel="1"/>
    <col min="23" max="24" width="20.140625" style="143" outlineLevel="1"/>
    <col min="25" max="25" width="20.85546875" style="143" customWidth="1" outlineLevel="1"/>
    <col min="26" max="26" width="20.140625" style="143" outlineLevel="1"/>
    <col min="27" max="29" width="20.140625" style="143"/>
    <col min="30" max="30" width="20.140625" style="142"/>
    <col min="31" max="31" width="8.85546875" style="142" customWidth="1"/>
    <col min="32" max="32" width="8.42578125" style="142" customWidth="1"/>
    <col min="33" max="16384" width="20.140625" style="142"/>
  </cols>
  <sheetData>
    <row r="1" spans="2:32" ht="18.75" customHeight="1" x14ac:dyDescent="0.25">
      <c r="B1" s="489" t="s">
        <v>6</v>
      </c>
      <c r="C1" s="489"/>
      <c r="D1" s="489"/>
      <c r="E1" s="489"/>
      <c r="F1" s="489"/>
      <c r="G1" s="490" t="s">
        <v>19</v>
      </c>
      <c r="H1" s="490"/>
      <c r="I1" s="490"/>
      <c r="J1" s="490"/>
      <c r="K1" s="490"/>
      <c r="L1" s="490"/>
      <c r="M1" s="490"/>
      <c r="N1" s="490"/>
      <c r="O1" s="490"/>
      <c r="P1" s="488"/>
      <c r="Q1" s="488"/>
      <c r="R1" s="488"/>
      <c r="S1" s="488"/>
      <c r="T1" s="488"/>
      <c r="U1" s="488"/>
      <c r="V1" s="488"/>
      <c r="W1" s="488"/>
      <c r="X1" s="488"/>
      <c r="Y1" s="484" t="s">
        <v>69</v>
      </c>
      <c r="Z1" s="485"/>
      <c r="AA1" s="485"/>
      <c r="AB1" s="485"/>
      <c r="AC1" s="485"/>
      <c r="AD1" s="485"/>
    </row>
    <row r="2" spans="2:32" ht="18.75" customHeight="1" x14ac:dyDescent="0.25">
      <c r="B2" s="489"/>
      <c r="C2" s="489"/>
      <c r="D2" s="489"/>
      <c r="E2" s="489"/>
      <c r="F2" s="489"/>
      <c r="G2" s="490"/>
      <c r="H2" s="490"/>
      <c r="I2" s="490"/>
      <c r="J2" s="490"/>
      <c r="K2" s="490"/>
      <c r="L2" s="490"/>
      <c r="M2" s="490"/>
      <c r="N2" s="490"/>
      <c r="O2" s="490"/>
      <c r="P2" s="491" t="s">
        <v>70</v>
      </c>
      <c r="Q2" s="504"/>
      <c r="R2" s="504"/>
      <c r="S2" s="491"/>
      <c r="T2" s="491"/>
      <c r="U2" s="491"/>
      <c r="V2" s="491"/>
      <c r="W2" s="491"/>
      <c r="X2" s="491"/>
      <c r="Y2" s="486"/>
      <c r="Z2" s="487"/>
      <c r="AA2" s="487"/>
      <c r="AB2" s="487"/>
      <c r="AC2" s="487"/>
      <c r="AD2" s="487"/>
    </row>
    <row r="3" spans="2:32" ht="116.2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419" t="s">
        <v>76</v>
      </c>
      <c r="Q3" s="418" t="s">
        <v>77</v>
      </c>
      <c r="R3" s="423" t="s">
        <v>78</v>
      </c>
      <c r="S3" s="420" t="s">
        <v>79</v>
      </c>
      <c r="T3" s="304" t="s">
        <v>80</v>
      </c>
      <c r="U3" s="304" t="s">
        <v>81</v>
      </c>
      <c r="V3" s="304" t="s">
        <v>82</v>
      </c>
      <c r="W3" s="304" t="s">
        <v>83</v>
      </c>
      <c r="X3" s="304" t="s">
        <v>52</v>
      </c>
      <c r="Y3" s="186" t="s">
        <v>56</v>
      </c>
      <c r="Z3" s="186" t="s">
        <v>58</v>
      </c>
      <c r="AA3" s="186" t="s">
        <v>60</v>
      </c>
      <c r="AB3" s="186" t="s">
        <v>62</v>
      </c>
      <c r="AC3" s="186" t="s">
        <v>64</v>
      </c>
      <c r="AD3" s="186" t="s">
        <v>84</v>
      </c>
    </row>
    <row r="4" spans="2:32" ht="118.5" customHeight="1" x14ac:dyDescent="0.25">
      <c r="B4" s="203" t="s">
        <v>85</v>
      </c>
      <c r="C4" s="494" t="s">
        <v>105</v>
      </c>
      <c r="D4" s="193"/>
      <c r="E4" s="248">
        <v>582</v>
      </c>
      <c r="F4" s="380" t="s">
        <v>645</v>
      </c>
      <c r="G4" s="243"/>
      <c r="H4" s="230" t="s">
        <v>646</v>
      </c>
      <c r="I4" s="217"/>
      <c r="J4" s="238">
        <v>1</v>
      </c>
      <c r="K4" s="238"/>
      <c r="L4" s="230" t="s">
        <v>647</v>
      </c>
      <c r="M4" s="231">
        <v>1</v>
      </c>
      <c r="N4" s="199">
        <v>45524</v>
      </c>
      <c r="O4" s="199">
        <v>45585</v>
      </c>
      <c r="P4" s="422">
        <v>45565</v>
      </c>
      <c r="Q4" s="355" t="s">
        <v>648</v>
      </c>
      <c r="R4" s="425">
        <v>0.5</v>
      </c>
      <c r="S4" s="226">
        <f t="shared" ref="S4" si="0">(IF(R4="","",IF(OR($J4=0,$J4="",P4=""),"",R4/$J4)))</f>
        <v>0.5</v>
      </c>
      <c r="T4" s="224">
        <f t="shared" ref="T4:T5" si="1">(IF(OR($M4="",S4=""),"",IF(OR($M4=0,S4=0),0,IF((S4*100%)/$M4&gt;100%,100%,(S4*100%)/$M4))))</f>
        <v>0.5</v>
      </c>
      <c r="U4" s="225" t="str">
        <f t="shared" ref="U4:U5" si="2">IF(R4="","",IF(T4&lt;100%, IF(T4&lt;100%, "ALERTA","EN TERMINO"), IF(T4=100%, "OK", "EN TERMINO")))</f>
        <v>ALERTA</v>
      </c>
      <c r="V4" s="412" t="s">
        <v>649</v>
      </c>
      <c r="W4" s="239" t="s">
        <v>91</v>
      </c>
      <c r="X4" s="388" t="str">
        <f>IF(T4=100%,IF(T4&gt;=100%,"CUMPLIDA","ATENCIÓN"),IF(T4&lt;75%,"ATENCIÓN","EN EJECUCIÓN"))</f>
        <v>ATENCIÓN</v>
      </c>
      <c r="Y4" s="188"/>
      <c r="Z4" s="188"/>
      <c r="AA4" s="407"/>
      <c r="AB4" s="190"/>
      <c r="AC4" s="222" t="s">
        <v>94</v>
      </c>
      <c r="AD4" s="190"/>
      <c r="AE4" s="191" t="s">
        <v>92</v>
      </c>
      <c r="AF4" s="191" t="s">
        <v>93</v>
      </c>
    </row>
    <row r="5" spans="2:32" ht="176.1" customHeight="1" x14ac:dyDescent="0.2">
      <c r="B5" s="203" t="s">
        <v>85</v>
      </c>
      <c r="C5" s="498"/>
      <c r="D5" s="152"/>
      <c r="E5" s="248">
        <v>583</v>
      </c>
      <c r="F5" s="380" t="s">
        <v>650</v>
      </c>
      <c r="G5" s="152"/>
      <c r="H5" s="230" t="s">
        <v>651</v>
      </c>
      <c r="I5" s="152"/>
      <c r="J5" s="152">
        <v>1</v>
      </c>
      <c r="K5" s="152"/>
      <c r="L5" s="230" t="s">
        <v>647</v>
      </c>
      <c r="M5" s="231">
        <v>1</v>
      </c>
      <c r="N5" s="199">
        <v>45550</v>
      </c>
      <c r="O5" s="199">
        <v>45611</v>
      </c>
      <c r="P5" s="424">
        <v>45565</v>
      </c>
      <c r="Q5" s="291" t="s">
        <v>652</v>
      </c>
      <c r="R5" s="291">
        <v>0.5</v>
      </c>
      <c r="S5" s="421">
        <f t="shared" ref="S5" si="3">(IF(R5="","",IF(OR($J5=0,$J5="",P5=""),"",R5/$J5)))</f>
        <v>0.5</v>
      </c>
      <c r="T5" s="227">
        <f t="shared" si="1"/>
        <v>0.5</v>
      </c>
      <c r="U5" s="228" t="str">
        <f t="shared" si="2"/>
        <v>ALERTA</v>
      </c>
      <c r="V5" s="412" t="s">
        <v>653</v>
      </c>
      <c r="W5" s="239" t="s">
        <v>91</v>
      </c>
      <c r="X5" s="388" t="str">
        <f>IF(T5=100%,IF(T5&gt;=100%,"CUMPLIDA","ATENCIÓN"),IF(T5&lt;75%,"ATENCIÓN","EN EJECUCIÓN"))</f>
        <v>ATENCIÓN</v>
      </c>
      <c r="Y5" s="153"/>
      <c r="Z5" s="153"/>
      <c r="AA5" s="153"/>
      <c r="AB5" s="153"/>
      <c r="AC5" s="460" t="s">
        <v>94</v>
      </c>
      <c r="AD5" s="152"/>
    </row>
  </sheetData>
  <mergeCells count="6">
    <mergeCell ref="C4:C5"/>
    <mergeCell ref="B1:F2"/>
    <mergeCell ref="G1:O2"/>
    <mergeCell ref="P1:X1"/>
    <mergeCell ref="Y1:AD2"/>
    <mergeCell ref="P2:X2"/>
  </mergeCells>
  <conditionalFormatting sqref="U4">
    <cfRule type="dataBar" priority="27">
      <dataBar>
        <cfvo type="min"/>
        <cfvo type="max"/>
        <color rgb="FF638EC6"/>
      </dataBar>
    </cfRule>
  </conditionalFormatting>
  <conditionalFormatting sqref="U4:U5">
    <cfRule type="containsText" dxfId="154" priority="11" stopIfTrue="1" operator="containsText" text="EN TERMINO">
      <formula>NOT(ISERROR(SEARCH("EN TERMINO",U4)))</formula>
    </cfRule>
    <cfRule type="containsText" priority="12" operator="containsText" text="AMARILLO">
      <formula>NOT(ISERROR(SEARCH("AMARILLO",U4)))</formula>
    </cfRule>
    <cfRule type="containsText" dxfId="153" priority="13" stopIfTrue="1" operator="containsText" text="ALERTA">
      <formula>NOT(ISERROR(SEARCH("ALERTA",U4)))</formula>
    </cfRule>
    <cfRule type="containsText" dxfId="152" priority="14" stopIfTrue="1" operator="containsText" text="OK">
      <formula>NOT(ISERROR(SEARCH("OK",U4)))</formula>
    </cfRule>
  </conditionalFormatting>
  <conditionalFormatting sqref="U5">
    <cfRule type="dataBar" priority="15">
      <dataBar>
        <cfvo type="min"/>
        <cfvo type="max"/>
        <color rgb="FF638EC6"/>
      </dataBar>
    </cfRule>
  </conditionalFormatting>
  <conditionalFormatting sqref="X4:X5">
    <cfRule type="containsText" dxfId="151" priority="4" operator="containsText" text="EN EJECUCIÓN">
      <formula>NOT(ISERROR(SEARCH("EN EJECUCIÓN",X4)))</formula>
    </cfRule>
    <cfRule type="containsText" dxfId="150" priority="6" operator="containsText" text="EN TERMINO">
      <formula>NOT(ISERROR(SEARCH("EN TERMINO",X4)))</formula>
    </cfRule>
    <cfRule type="containsText" dxfId="149" priority="7" operator="containsText" text="ATENCIÓN">
      <formula>NOT(ISERROR(SEARCH("ATENCIÓN",X4)))</formula>
    </cfRule>
    <cfRule type="containsText" dxfId="148" priority="8" stopIfTrue="1" operator="containsText" text="PENDIENTE">
      <formula>NOT(ISERROR(SEARCH("PENDIENTE",X4)))</formula>
    </cfRule>
    <cfRule type="containsText" dxfId="147" priority="9" stopIfTrue="1" operator="containsText" text="INCUMPLIDA">
      <formula>NOT(ISERROR(SEARCH("INCUMPLIDA",X4)))</formula>
    </cfRule>
    <cfRule type="containsText" dxfId="146" priority="10" stopIfTrue="1" operator="containsText" text="CUMPLIDA">
      <formula>NOT(ISERROR(SEARCH("CUMPLIDA",X4)))</formula>
    </cfRule>
  </conditionalFormatting>
  <conditionalFormatting sqref="AB4">
    <cfRule type="containsText" dxfId="145" priority="1" operator="containsText" text="cerrada">
      <formula>NOT(ISERROR(SEARCH("cerrada",AB4)))</formula>
    </cfRule>
    <cfRule type="containsText" dxfId="144" priority="2" operator="containsText" text="cerrado">
      <formula>NOT(ISERROR(SEARCH("cerrado",AB4)))</formula>
    </cfRule>
    <cfRule type="containsText" dxfId="143" priority="3" operator="containsText" text="Abierto">
      <formula>NOT(ISERROR(SEARCH("Abierto",AB4)))</formula>
    </cfRule>
  </conditionalFormatting>
  <dataValidations count="2">
    <dataValidation type="list" allowBlank="1" showInputMessage="1" showErrorMessage="1" sqref="K4">
      <formula1>$E$2:$E$3</formula1>
    </dataValidation>
    <dataValidation type="list" allowBlank="1" showInputMessage="1" showErrorMessage="1" sqref="Y4:Z4">
      <formula1>$AF$4:$AG$4</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dimension ref="B1:AG7"/>
  <sheetViews>
    <sheetView zoomScale="90" zoomScaleNormal="90" workbookViewId="0">
      <pane xSplit="5" topLeftCell="S1" activePane="topRight" state="frozen"/>
      <selection activeCell="A3" sqref="A3"/>
      <selection pane="topRight" activeCell="W4" sqref="W4"/>
    </sheetView>
  </sheetViews>
  <sheetFormatPr baseColWidth="10" defaultColWidth="20.140625" defaultRowHeight="39.950000000000003" customHeight="1" outlineLevelCol="1" x14ac:dyDescent="0.2"/>
  <cols>
    <col min="1" max="1" width="4.140625" style="142" customWidth="1"/>
    <col min="2" max="2" width="12.7109375" style="142" customWidth="1"/>
    <col min="3" max="3" width="17.5703125" style="142" customWidth="1"/>
    <col min="4" max="4" width="14.5703125" style="142" customWidth="1"/>
    <col min="5" max="5" width="14.140625" style="142" customWidth="1"/>
    <col min="6" max="6" width="39" style="142" customWidth="1"/>
    <col min="7" max="7" width="20.140625" style="142"/>
    <col min="8" max="8" width="20.140625" style="144"/>
    <col min="9" max="16" width="20.140625" style="142"/>
    <col min="17" max="17" width="20.140625" style="143" outlineLevel="1"/>
    <col min="18" max="18" width="31.140625" style="143" customWidth="1" outlineLevel="1"/>
    <col min="19" max="22" width="20.140625" style="143" outlineLevel="1"/>
    <col min="23" max="23" width="5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489" t="s">
        <v>6</v>
      </c>
      <c r="C1" s="489"/>
      <c r="D1" s="489"/>
      <c r="E1" s="489"/>
      <c r="F1" s="489"/>
      <c r="G1" s="490" t="s">
        <v>19</v>
      </c>
      <c r="H1" s="490"/>
      <c r="I1" s="490"/>
      <c r="J1" s="490"/>
      <c r="K1" s="490"/>
      <c r="L1" s="490"/>
      <c r="M1" s="490"/>
      <c r="N1" s="490"/>
      <c r="O1" s="490"/>
      <c r="P1" s="490"/>
      <c r="Q1" s="488"/>
      <c r="R1" s="488"/>
      <c r="S1" s="488"/>
      <c r="T1" s="488"/>
      <c r="U1" s="488"/>
      <c r="V1" s="488"/>
      <c r="W1" s="488"/>
      <c r="X1" s="488"/>
      <c r="Y1" s="488"/>
      <c r="Z1" s="484" t="s">
        <v>69</v>
      </c>
      <c r="AA1" s="485"/>
      <c r="AB1" s="485"/>
      <c r="AC1" s="485"/>
      <c r="AD1" s="485"/>
      <c r="AE1" s="485"/>
    </row>
    <row r="2" spans="2:33" ht="18.75" customHeight="1" x14ac:dyDescent="0.25">
      <c r="B2" s="489"/>
      <c r="C2" s="489"/>
      <c r="D2" s="489"/>
      <c r="E2" s="489"/>
      <c r="F2" s="489"/>
      <c r="G2" s="490"/>
      <c r="H2" s="490"/>
      <c r="I2" s="490"/>
      <c r="J2" s="490"/>
      <c r="K2" s="490"/>
      <c r="L2" s="490"/>
      <c r="M2" s="490"/>
      <c r="N2" s="490"/>
      <c r="O2" s="490"/>
      <c r="P2" s="490"/>
      <c r="Q2" s="491" t="s">
        <v>70</v>
      </c>
      <c r="R2" s="491"/>
      <c r="S2" s="491"/>
      <c r="T2" s="491"/>
      <c r="U2" s="491"/>
      <c r="V2" s="491"/>
      <c r="W2" s="491"/>
      <c r="X2" s="491"/>
      <c r="Y2" s="491"/>
      <c r="Z2" s="486"/>
      <c r="AA2" s="487"/>
      <c r="AB2" s="487"/>
      <c r="AC2" s="487"/>
      <c r="AD2" s="487"/>
      <c r="AE2" s="487"/>
    </row>
    <row r="3" spans="2:33" ht="116.2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04" t="s">
        <v>76</v>
      </c>
      <c r="R3" s="304" t="s">
        <v>77</v>
      </c>
      <c r="S3" s="304" t="s">
        <v>78</v>
      </c>
      <c r="T3" s="304" t="s">
        <v>79</v>
      </c>
      <c r="U3" s="304" t="s">
        <v>80</v>
      </c>
      <c r="V3" s="304" t="s">
        <v>81</v>
      </c>
      <c r="W3" s="304" t="s">
        <v>82</v>
      </c>
      <c r="X3" s="304" t="s">
        <v>83</v>
      </c>
      <c r="Y3" s="304" t="s">
        <v>52</v>
      </c>
      <c r="Z3" s="186" t="s">
        <v>56</v>
      </c>
      <c r="AA3" s="186" t="s">
        <v>58</v>
      </c>
      <c r="AB3" s="186" t="s">
        <v>60</v>
      </c>
      <c r="AC3" s="186" t="s">
        <v>62</v>
      </c>
      <c r="AD3" s="186" t="s">
        <v>64</v>
      </c>
      <c r="AE3" s="186" t="s">
        <v>84</v>
      </c>
    </row>
    <row r="4" spans="2:33" ht="188.25" customHeight="1" x14ac:dyDescent="0.25">
      <c r="B4" s="203" t="s">
        <v>85</v>
      </c>
      <c r="C4" s="494" t="s">
        <v>182</v>
      </c>
      <c r="D4" s="193" t="s">
        <v>183</v>
      </c>
      <c r="E4" s="194">
        <v>463</v>
      </c>
      <c r="F4" s="243" t="s">
        <v>654</v>
      </c>
      <c r="G4" s="243" t="s">
        <v>655</v>
      </c>
      <c r="H4" s="243" t="s">
        <v>656</v>
      </c>
      <c r="I4" s="243" t="s">
        <v>657</v>
      </c>
      <c r="J4" s="238">
        <v>1</v>
      </c>
      <c r="K4" s="152" t="s">
        <v>118</v>
      </c>
      <c r="L4" s="230" t="s">
        <v>658</v>
      </c>
      <c r="M4" s="231">
        <v>1</v>
      </c>
      <c r="N4" s="240">
        <v>45246</v>
      </c>
      <c r="O4" s="240">
        <v>45443</v>
      </c>
      <c r="P4" s="398">
        <v>45503</v>
      </c>
      <c r="Q4" s="389">
        <v>45565</v>
      </c>
      <c r="R4" s="412" t="s">
        <v>659</v>
      </c>
      <c r="S4" s="222">
        <v>1</v>
      </c>
      <c r="T4" s="226">
        <f t="shared" ref="T4" si="0">(IF(S4="","",IF(OR($J4=0,$J4="",Q4=""),"",S4/$J4)))</f>
        <v>1</v>
      </c>
      <c r="U4" s="227">
        <f t="shared" ref="U4" si="1">(IF(OR($M4="",T4=""),"",IF(OR($M4=0,T4=0),0,IF((T4*100%)/$M4&gt;100%,100%,(T4*100%)/$M4))))</f>
        <v>1</v>
      </c>
      <c r="V4" s="228" t="str">
        <f t="shared" ref="V4" si="2">IF(S4="","",IF(U4&lt;100%, IF(U4&lt;100%, "ALERTA","EN TERMINO"), IF(U4=100%, "OK", "EN TERMINO")))</f>
        <v>OK</v>
      </c>
      <c r="W4" s="243" t="s">
        <v>660</v>
      </c>
      <c r="X4" s="222" t="s">
        <v>499</v>
      </c>
      <c r="Y4" s="388" t="str">
        <f>IF(U4=100%,IF(U4&gt;=100%,"CUMPLIDA","ATENCIÓN"),IF(U4&lt;100%,"INCUMPLIDA","EN EJECUCIÓN"))</f>
        <v>CUMPLIDA</v>
      </c>
      <c r="Z4" s="188" t="s">
        <v>92</v>
      </c>
      <c r="AA4" s="188" t="s">
        <v>93</v>
      </c>
      <c r="AB4" s="407" t="str">
        <f>IF(AND(Z4="SI",AA4="NO"),"EFECTIVA",IF(AND(Z4="NO",AA4="NO"),"INEFECTIVA",IF(AND(Z4="NO",AA4="SI"),"INEFECTIVA")))</f>
        <v>EFECTIVA</v>
      </c>
      <c r="AC4" s="190" t="str">
        <f>IF(AB4="EFECTIVA","NO","SI")</f>
        <v>NO</v>
      </c>
      <c r="AD4" s="222" t="s">
        <v>94</v>
      </c>
      <c r="AE4" s="190"/>
      <c r="AF4" s="191" t="s">
        <v>92</v>
      </c>
      <c r="AG4" s="191" t="s">
        <v>93</v>
      </c>
    </row>
    <row r="5" spans="2:33" ht="224.25" customHeight="1" x14ac:dyDescent="0.25">
      <c r="B5" s="203" t="s">
        <v>85</v>
      </c>
      <c r="C5" s="498"/>
      <c r="D5" s="193" t="s">
        <v>183</v>
      </c>
      <c r="E5" s="194">
        <v>464</v>
      </c>
      <c r="F5" s="243" t="s">
        <v>661</v>
      </c>
      <c r="G5" s="243" t="s">
        <v>662</v>
      </c>
      <c r="H5" s="243" t="s">
        <v>663</v>
      </c>
      <c r="I5" s="243" t="s">
        <v>657</v>
      </c>
      <c r="J5" s="238">
        <v>1</v>
      </c>
      <c r="K5" s="152" t="s">
        <v>118</v>
      </c>
      <c r="L5" s="230" t="s">
        <v>658</v>
      </c>
      <c r="M5" s="231">
        <v>1</v>
      </c>
      <c r="N5" s="240">
        <v>45261</v>
      </c>
      <c r="O5" s="399">
        <v>45535</v>
      </c>
      <c r="P5" s="201">
        <v>45488</v>
      </c>
      <c r="Q5" s="389">
        <v>45565</v>
      </c>
      <c r="R5" s="412" t="s">
        <v>664</v>
      </c>
      <c r="S5" s="222">
        <v>1</v>
      </c>
      <c r="T5" s="226">
        <f t="shared" ref="T5:T6" si="3">(IF(S5="","",IF(OR($J5=0,$J5="",Q5=""),"",S5/$J5)))</f>
        <v>1</v>
      </c>
      <c r="U5" s="227">
        <f t="shared" ref="U5:U6" si="4">(IF(OR($M5="",T5=""),"",IF(OR($M5=0,T5=0),0,IF((T5*100%)/$M5&gt;100%,100%,(T5*100%)/$M5))))</f>
        <v>1</v>
      </c>
      <c r="V5" s="228" t="str">
        <f t="shared" ref="V5:V6" si="5">IF(S5="","",IF(U5&lt;100%, IF(U5&lt;100%, "ALERTA","EN TERMINO"), IF(U5=100%, "OK", "EN TERMINO")))</f>
        <v>OK</v>
      </c>
      <c r="W5" s="243" t="s">
        <v>665</v>
      </c>
      <c r="X5" s="222" t="s">
        <v>499</v>
      </c>
      <c r="Y5" s="388" t="str">
        <f t="shared" ref="Y5:Y6" si="6">IF(U5=100%,IF(U5&gt;=100%,"CUMPLIDA","ATENCIÓN"),IF(U5&lt;100%,"INCUMPLIDA","EN EJECUCIÓN"))</f>
        <v>CUMPLIDA</v>
      </c>
      <c r="Z5" s="188" t="s">
        <v>92</v>
      </c>
      <c r="AA5" s="188" t="s">
        <v>93</v>
      </c>
      <c r="AB5" s="407" t="str">
        <f>IF(AND(Z5="SI",AA5="NO"),"EFECTIVA",IF(AND(Z5="NO",AA5="NO"),"INEFECTIVA",IF(AND(Z5="NO",AA5="SI"),"INEFECTIVA")))</f>
        <v>EFECTIVA</v>
      </c>
      <c r="AC5" s="190" t="str">
        <f>IF(AB5="EFECTIVA","NO","SI")</f>
        <v>NO</v>
      </c>
      <c r="AD5" s="222" t="s">
        <v>94</v>
      </c>
      <c r="AE5" s="152"/>
    </row>
    <row r="6" spans="2:33" ht="88.5" customHeight="1" x14ac:dyDescent="0.25">
      <c r="B6" s="203" t="s">
        <v>85</v>
      </c>
      <c r="C6" s="494" t="s">
        <v>105</v>
      </c>
      <c r="D6" s="193"/>
      <c r="E6" s="248">
        <v>584</v>
      </c>
      <c r="F6" s="380" t="s">
        <v>645</v>
      </c>
      <c r="G6" s="152"/>
      <c r="H6" s="230" t="s">
        <v>666</v>
      </c>
      <c r="I6" s="152"/>
      <c r="J6" s="152">
        <v>1</v>
      </c>
      <c r="K6" s="152"/>
      <c r="L6" s="230" t="s">
        <v>667</v>
      </c>
      <c r="M6" s="231">
        <v>1</v>
      </c>
      <c r="N6" s="199">
        <v>45519</v>
      </c>
      <c r="O6" s="200">
        <v>45550</v>
      </c>
      <c r="P6" s="152"/>
      <c r="Q6" s="389">
        <v>45565</v>
      </c>
      <c r="R6" s="412" t="s">
        <v>668</v>
      </c>
      <c r="S6" s="222">
        <v>1</v>
      </c>
      <c r="T6" s="226">
        <f t="shared" si="3"/>
        <v>1</v>
      </c>
      <c r="U6" s="227">
        <f t="shared" si="4"/>
        <v>1</v>
      </c>
      <c r="V6" s="228" t="str">
        <f t="shared" si="5"/>
        <v>OK</v>
      </c>
      <c r="W6" s="412" t="s">
        <v>669</v>
      </c>
      <c r="X6" s="239" t="s">
        <v>91</v>
      </c>
      <c r="Y6" s="388" t="str">
        <f t="shared" si="6"/>
        <v>CUMPLIDA</v>
      </c>
      <c r="Z6" s="188" t="s">
        <v>92</v>
      </c>
      <c r="AA6" s="188" t="s">
        <v>93</v>
      </c>
      <c r="AB6" s="407" t="str">
        <f>IF(AND(Z6="SI",AA6="NO"),"EFECTIVA",IF(AND(Z6="NO",AA6="NO"),"INEFECTIVA",IF(AND(Z6="NO",AA6="SI"),"INEFECTIVA")))</f>
        <v>EFECTIVA</v>
      </c>
      <c r="AC6" s="190" t="str">
        <f>IF(AB6="EFECTIVA","NO","SI")</f>
        <v>NO</v>
      </c>
      <c r="AD6" s="222" t="s">
        <v>94</v>
      </c>
      <c r="AE6" s="152"/>
    </row>
    <row r="7" spans="2:33" ht="142.5" customHeight="1" x14ac:dyDescent="0.2">
      <c r="B7" s="203" t="s">
        <v>85</v>
      </c>
      <c r="C7" s="498"/>
      <c r="D7" s="152"/>
      <c r="E7" s="248">
        <v>585</v>
      </c>
      <c r="F7" s="380" t="s">
        <v>650</v>
      </c>
      <c r="G7" s="152"/>
      <c r="H7" s="230" t="s">
        <v>651</v>
      </c>
      <c r="I7" s="152"/>
      <c r="J7" s="152">
        <v>2</v>
      </c>
      <c r="K7" s="152"/>
      <c r="L7" s="230" t="s">
        <v>667</v>
      </c>
      <c r="M7" s="231">
        <v>1</v>
      </c>
      <c r="N7" s="199">
        <v>45550</v>
      </c>
      <c r="O7" s="199">
        <v>45611</v>
      </c>
      <c r="P7" s="152"/>
      <c r="Q7" s="389">
        <v>45565</v>
      </c>
      <c r="R7" s="412" t="s">
        <v>670</v>
      </c>
      <c r="S7" s="222">
        <v>1</v>
      </c>
      <c r="T7" s="226">
        <f t="shared" ref="T7" si="7">(IF(S7="","",IF(OR($J7=0,$J7="",Q7=""),"",S7/$J7)))</f>
        <v>0.5</v>
      </c>
      <c r="U7" s="227">
        <f t="shared" ref="U7" si="8">(IF(OR($M7="",T7=""),"",IF(OR($M7=0,T7=0),0,IF((T7*100%)/$M7&gt;100%,100%,(T7*100%)/$M7))))</f>
        <v>0.5</v>
      </c>
      <c r="V7" s="228" t="str">
        <f t="shared" ref="V7" si="9">IF(S7="","",IF(U7&lt;100%, IF(U7&lt;100%, "ALERTA","EN TERMINO"), IF(U7=100%, "OK", "EN TERMINO")))</f>
        <v>ALERTA</v>
      </c>
      <c r="W7" s="412" t="s">
        <v>671</v>
      </c>
      <c r="X7" s="239" t="s">
        <v>91</v>
      </c>
      <c r="Y7" s="388" t="str">
        <f>IF(U7=100%,IF(U7&gt;=100%,"CUMPLIDA","ATENCIÓN"),IF(U7&lt;75%,"ATENCIÓN","EN EJECUCIÓN"))</f>
        <v>ATENCIÓN</v>
      </c>
      <c r="Z7" s="153"/>
      <c r="AA7" s="153"/>
      <c r="AB7" s="153"/>
      <c r="AC7" s="153"/>
      <c r="AD7" s="460" t="s">
        <v>94</v>
      </c>
      <c r="AE7" s="152"/>
    </row>
  </sheetData>
  <mergeCells count="7">
    <mergeCell ref="Z1:AE2"/>
    <mergeCell ref="Q2:Y2"/>
    <mergeCell ref="C6:C7"/>
    <mergeCell ref="C4:C5"/>
    <mergeCell ref="B1:F2"/>
    <mergeCell ref="G1:P2"/>
    <mergeCell ref="Q1:Y1"/>
  </mergeCells>
  <conditionalFormatting sqref="V4:V6">
    <cfRule type="dataBar" priority="15">
      <dataBar>
        <cfvo type="min"/>
        <cfvo type="max"/>
        <color rgb="FF638EC6"/>
      </dataBar>
    </cfRule>
  </conditionalFormatting>
  <conditionalFormatting sqref="V4:V7">
    <cfRule type="containsText" dxfId="142" priority="11" stopIfTrue="1" operator="containsText" text="EN TERMINO">
      <formula>NOT(ISERROR(SEARCH("EN TERMINO",V4)))</formula>
    </cfRule>
    <cfRule type="containsText" priority="12" operator="containsText" text="AMARILLO">
      <formula>NOT(ISERROR(SEARCH("AMARILLO",V4)))</formula>
    </cfRule>
    <cfRule type="containsText" dxfId="141" priority="13" stopIfTrue="1" operator="containsText" text="ALERTA">
      <formula>NOT(ISERROR(SEARCH("ALERTA",V4)))</formula>
    </cfRule>
    <cfRule type="containsText" dxfId="140" priority="14" stopIfTrue="1" operator="containsText" text="OK">
      <formula>NOT(ISERROR(SEARCH("OK",V4)))</formula>
    </cfRule>
  </conditionalFormatting>
  <conditionalFormatting sqref="V7">
    <cfRule type="dataBar" priority="27">
      <dataBar>
        <cfvo type="min"/>
        <cfvo type="max"/>
        <color rgb="FF638EC6"/>
      </dataBar>
    </cfRule>
  </conditionalFormatting>
  <conditionalFormatting sqref="Y4:Y7">
    <cfRule type="containsText" dxfId="139" priority="4" operator="containsText" text="EN EJECUCIÓN">
      <formula>NOT(ISERROR(SEARCH("EN EJECUCIÓN",Y4)))</formula>
    </cfRule>
    <cfRule type="containsText" dxfId="138" priority="6" operator="containsText" text="EN TERMINO">
      <formula>NOT(ISERROR(SEARCH("EN TERMINO",Y4)))</formula>
    </cfRule>
    <cfRule type="containsText" dxfId="137" priority="7" operator="containsText" text="ATENCIÓN">
      <formula>NOT(ISERROR(SEARCH("ATENCIÓN",Y4)))</formula>
    </cfRule>
    <cfRule type="containsText" dxfId="136" priority="8" stopIfTrue="1" operator="containsText" text="PENDIENTE">
      <formula>NOT(ISERROR(SEARCH("PENDIENTE",Y4)))</formula>
    </cfRule>
    <cfRule type="containsText" dxfId="135" priority="9" stopIfTrue="1" operator="containsText" text="INCUMPLIDA">
      <formula>NOT(ISERROR(SEARCH("INCUMPLIDA",Y4)))</formula>
    </cfRule>
    <cfRule type="containsText" dxfId="134" priority="10" stopIfTrue="1" operator="containsText" text="CUMPLIDA">
      <formula>NOT(ISERROR(SEARCH("CUMPLIDA",Y4)))</formula>
    </cfRule>
  </conditionalFormatting>
  <conditionalFormatting sqref="AC4:AC6">
    <cfRule type="containsText" dxfId="133" priority="1" operator="containsText" text="cerrada">
      <formula>NOT(ISERROR(SEARCH("cerrada",AC4)))</formula>
    </cfRule>
    <cfRule type="containsText" dxfId="132" priority="2" operator="containsText" text="cerrado">
      <formula>NOT(ISERROR(SEARCH("cerrado",AC4)))</formula>
    </cfRule>
    <cfRule type="containsText" dxfId="131" priority="3" operator="containsText" text="Abierto">
      <formula>NOT(ISERROR(SEARCH("Abierto",AC4)))</formula>
    </cfRule>
  </conditionalFormatting>
  <dataValidations count="2">
    <dataValidation type="list" allowBlank="1" showInputMessage="1" showErrorMessage="1" sqref="K4:K5">
      <formula1>"Correctiva, Preventiva, Acción de mejora"</formula1>
    </dataValidation>
    <dataValidation type="list" allowBlank="1" showInputMessage="1" showErrorMessage="1" sqref="Z4:AA6">
      <formula1>$AF$4:$AG$4</formula1>
    </dataValidation>
  </dataValidation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1:AF8"/>
  <sheetViews>
    <sheetView topLeftCell="A7" zoomScale="90" zoomScaleNormal="90" workbookViewId="0">
      <pane xSplit="3" topLeftCell="W1" activePane="topRight" state="frozen"/>
      <selection activeCell="A3" sqref="A3"/>
      <selection pane="topRight" activeCell="X8" sqref="X8"/>
    </sheetView>
  </sheetViews>
  <sheetFormatPr baseColWidth="10" defaultColWidth="20.140625" defaultRowHeight="39.950000000000003" customHeight="1" outlineLevelCol="1" x14ac:dyDescent="0.2"/>
  <cols>
    <col min="1" max="1" width="4.140625" style="142" customWidth="1"/>
    <col min="2" max="2" width="12.140625" style="142" customWidth="1"/>
    <col min="3" max="3" width="20.42578125" style="142" customWidth="1"/>
    <col min="4" max="4" width="16.7109375" style="142" customWidth="1"/>
    <col min="5" max="5" width="15" style="142" customWidth="1"/>
    <col min="6" max="6" width="39" style="142" customWidth="1"/>
    <col min="7" max="7" width="20.140625" style="142"/>
    <col min="8" max="8" width="20.140625" style="144"/>
    <col min="9" max="15" width="20.140625" style="142"/>
    <col min="16" max="16" width="20.140625" style="143" outlineLevel="1"/>
    <col min="17" max="17" width="39.42578125" style="143" customWidth="1" outlineLevel="1"/>
    <col min="18" max="21" width="20.140625" style="143" outlineLevel="1"/>
    <col min="22" max="22" width="47.28515625" style="143" customWidth="1" outlineLevel="1"/>
    <col min="23" max="24" width="20.140625" style="143" outlineLevel="1"/>
    <col min="25" max="25" width="23.42578125" style="143" customWidth="1" outlineLevel="1"/>
    <col min="26" max="26" width="20.140625" style="143" outlineLevel="1"/>
    <col min="27" max="29" width="20.140625" style="143"/>
    <col min="30" max="30" width="20.140625" style="142"/>
    <col min="31" max="31" width="8.85546875" style="142" customWidth="1"/>
    <col min="32" max="32" width="8.42578125" style="142" customWidth="1"/>
    <col min="33" max="16384" width="20.140625" style="142"/>
  </cols>
  <sheetData>
    <row r="1" spans="2:32" ht="18.75" customHeight="1" x14ac:dyDescent="0.25">
      <c r="B1" s="489" t="s">
        <v>6</v>
      </c>
      <c r="C1" s="489"/>
      <c r="D1" s="489"/>
      <c r="E1" s="489"/>
      <c r="F1" s="489"/>
      <c r="G1" s="490" t="s">
        <v>19</v>
      </c>
      <c r="H1" s="490"/>
      <c r="I1" s="490"/>
      <c r="J1" s="490"/>
      <c r="K1" s="490"/>
      <c r="L1" s="490"/>
      <c r="M1" s="490"/>
      <c r="N1" s="490"/>
      <c r="O1" s="490"/>
      <c r="P1" s="488"/>
      <c r="Q1" s="488"/>
      <c r="R1" s="488"/>
      <c r="S1" s="488"/>
      <c r="T1" s="488"/>
      <c r="U1" s="488"/>
      <c r="V1" s="488"/>
      <c r="W1" s="488"/>
      <c r="X1" s="488"/>
      <c r="Y1" s="484" t="s">
        <v>69</v>
      </c>
      <c r="Z1" s="485"/>
      <c r="AA1" s="485"/>
      <c r="AB1" s="485"/>
      <c r="AC1" s="485"/>
      <c r="AD1" s="485"/>
    </row>
    <row r="2" spans="2:32" ht="18.75" customHeight="1" x14ac:dyDescent="0.25">
      <c r="B2" s="489"/>
      <c r="C2" s="489"/>
      <c r="D2" s="489"/>
      <c r="E2" s="489"/>
      <c r="F2" s="489"/>
      <c r="G2" s="490"/>
      <c r="H2" s="490"/>
      <c r="I2" s="490"/>
      <c r="J2" s="490"/>
      <c r="K2" s="490"/>
      <c r="L2" s="490"/>
      <c r="M2" s="490"/>
      <c r="N2" s="490"/>
      <c r="O2" s="490"/>
      <c r="P2" s="491" t="s">
        <v>70</v>
      </c>
      <c r="Q2" s="491"/>
      <c r="R2" s="491"/>
      <c r="S2" s="491"/>
      <c r="T2" s="491"/>
      <c r="U2" s="491"/>
      <c r="V2" s="491"/>
      <c r="W2" s="491"/>
      <c r="X2" s="491"/>
      <c r="Y2" s="486"/>
      <c r="Z2" s="487"/>
      <c r="AA2" s="487"/>
      <c r="AB2" s="487"/>
      <c r="AC2" s="487"/>
      <c r="AD2" s="487"/>
    </row>
    <row r="3" spans="2:32" ht="60.75"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304" t="s">
        <v>76</v>
      </c>
      <c r="Q3" s="304" t="s">
        <v>77</v>
      </c>
      <c r="R3" s="304" t="s">
        <v>78</v>
      </c>
      <c r="S3" s="304" t="s">
        <v>79</v>
      </c>
      <c r="T3" s="304" t="s">
        <v>80</v>
      </c>
      <c r="U3" s="304" t="s">
        <v>81</v>
      </c>
      <c r="V3" s="304" t="s">
        <v>876</v>
      </c>
      <c r="W3" s="304" t="s">
        <v>83</v>
      </c>
      <c r="X3" s="304" t="s">
        <v>52</v>
      </c>
      <c r="Y3" s="186" t="s">
        <v>56</v>
      </c>
      <c r="Z3" s="186" t="s">
        <v>58</v>
      </c>
      <c r="AA3" s="186" t="s">
        <v>60</v>
      </c>
      <c r="AB3" s="186" t="s">
        <v>62</v>
      </c>
      <c r="AC3" s="186" t="s">
        <v>64</v>
      </c>
      <c r="AD3" s="186" t="s">
        <v>84</v>
      </c>
    </row>
    <row r="4" spans="2:32" ht="163.5" customHeight="1" x14ac:dyDescent="0.25">
      <c r="B4" s="203" t="s">
        <v>85</v>
      </c>
      <c r="C4" s="234" t="s">
        <v>672</v>
      </c>
      <c r="D4" s="193" t="s">
        <v>113</v>
      </c>
      <c r="E4" s="194">
        <v>539</v>
      </c>
      <c r="F4" s="318" t="s">
        <v>673</v>
      </c>
      <c r="G4" s="249" t="s">
        <v>674</v>
      </c>
      <c r="H4" s="302" t="s">
        <v>675</v>
      </c>
      <c r="I4" s="230" t="s">
        <v>117</v>
      </c>
      <c r="J4" s="230">
        <v>1</v>
      </c>
      <c r="K4" s="152" t="s">
        <v>101</v>
      </c>
      <c r="L4" s="193" t="s">
        <v>676</v>
      </c>
      <c r="M4" s="231">
        <v>1</v>
      </c>
      <c r="N4" s="232">
        <v>45422</v>
      </c>
      <c r="O4" s="244">
        <v>45535</v>
      </c>
      <c r="P4" s="389">
        <v>45565</v>
      </c>
      <c r="Q4" s="408" t="s">
        <v>677</v>
      </c>
      <c r="R4" s="222">
        <v>1</v>
      </c>
      <c r="S4" s="226">
        <f t="shared" ref="S4" si="0">(IF(R4="","",IF(OR($J4=0,$J4="",P4=""),"",R4/$J4)))</f>
        <v>1</v>
      </c>
      <c r="T4" s="227">
        <f t="shared" ref="T4" si="1">(IF(OR($M4="",S4=""),"",IF(OR($M4=0,S4=0),0,IF((S4*100%)/$M4&gt;100%,100%,(S4*100%)/$M4))))</f>
        <v>1</v>
      </c>
      <c r="U4" s="228" t="str">
        <f t="shared" ref="U4" si="2">IF(R4="","",IF(T4&lt;100%, IF(T4&lt;100%, "ALERTA","EN TERMINO"), IF(T4=100%, "OK", "EN TERMINO")))</f>
        <v>OK</v>
      </c>
      <c r="V4" s="408" t="s">
        <v>678</v>
      </c>
      <c r="W4" s="222" t="s">
        <v>499</v>
      </c>
      <c r="X4" s="388" t="str">
        <f>IF(T4=100%,IF(T4&gt;=100%,"CUMPLIDA","ATENCIÓN"),IF(T4&lt;100%,"INCUMPLIDA","EN EJECUCIÓN"))</f>
        <v>CUMPLIDA</v>
      </c>
      <c r="Y4" s="188" t="s">
        <v>92</v>
      </c>
      <c r="Z4" s="188" t="s">
        <v>93</v>
      </c>
      <c r="AA4" s="407" t="str">
        <f>IF(AND(Y4="SI",Z4="NO"),"EFECTIVA",IF(AND(Y4="NO",Z4="NO"),"INEFECTIVA",IF(AND(Y4="NO",Z4="SI"),"INEFECTIVA")))</f>
        <v>EFECTIVA</v>
      </c>
      <c r="AB4" s="190" t="str">
        <f>IF(AA4="EFECTIVA","NO","SI")</f>
        <v>NO</v>
      </c>
      <c r="AC4" s="222" t="s">
        <v>94</v>
      </c>
      <c r="AD4" s="190"/>
      <c r="AE4" s="191" t="s">
        <v>92</v>
      </c>
      <c r="AF4" s="191" t="s">
        <v>93</v>
      </c>
    </row>
    <row r="5" spans="2:32" ht="159" customHeight="1" x14ac:dyDescent="0.2">
      <c r="B5" s="203" t="s">
        <v>85</v>
      </c>
      <c r="C5" s="492" t="s">
        <v>415</v>
      </c>
      <c r="D5" s="310" t="s">
        <v>416</v>
      </c>
      <c r="E5" s="248">
        <v>559</v>
      </c>
      <c r="F5" s="229" t="s">
        <v>679</v>
      </c>
      <c r="G5" s="238" t="s">
        <v>680</v>
      </c>
      <c r="H5" s="348" t="s">
        <v>681</v>
      </c>
      <c r="I5" s="348" t="s">
        <v>682</v>
      </c>
      <c r="J5" s="348">
        <v>1</v>
      </c>
      <c r="K5" s="152" t="s">
        <v>118</v>
      </c>
      <c r="L5" s="305" t="s">
        <v>683</v>
      </c>
      <c r="M5" s="231">
        <v>1</v>
      </c>
      <c r="N5" s="344">
        <v>45536</v>
      </c>
      <c r="O5" s="344">
        <v>45746</v>
      </c>
      <c r="P5" s="389">
        <v>45565</v>
      </c>
      <c r="Q5" s="408" t="s">
        <v>684</v>
      </c>
      <c r="R5" s="222">
        <v>0</v>
      </c>
      <c r="S5" s="226">
        <f t="shared" ref="S5" si="3">(IF(R5="","",IF(OR($J5=0,$J5="",P5=""),"",R5/$J5)))</f>
        <v>0</v>
      </c>
      <c r="T5" s="227">
        <f t="shared" ref="T5" si="4">(IF(OR($M5="",S5=""),"",IF(OR($M5=0,S5=0),0,IF((S5*100%)/$M5&gt;100%,100%,(S5*100%)/$M5))))</f>
        <v>0</v>
      </c>
      <c r="U5" s="228" t="str">
        <f t="shared" ref="U5" si="5">IF(R5="","",IF(T5&lt;100%, IF(T5&lt;100%, "ALERTA","EN TERMINO"), IF(T5=100%, "OK", "EN TERMINO")))</f>
        <v>ALERTA</v>
      </c>
      <c r="V5" s="408" t="s">
        <v>685</v>
      </c>
      <c r="W5" s="222" t="s">
        <v>686</v>
      </c>
      <c r="X5" s="388" t="str">
        <f>IF(T5=100%,IF(T5&gt;=100%,"CUMPLIDA","ATENCIÓN"),IF(T5&lt;50%,"ATENCIÓN","EN EJECUCIÓN"))</f>
        <v>ATENCIÓN</v>
      </c>
      <c r="Y5" s="153"/>
      <c r="Z5" s="153"/>
      <c r="AA5" s="153"/>
      <c r="AB5" s="153"/>
      <c r="AC5" s="460" t="s">
        <v>94</v>
      </c>
      <c r="AD5" s="152"/>
    </row>
    <row r="6" spans="2:32" ht="170.25" customHeight="1" x14ac:dyDescent="0.2">
      <c r="B6" s="203" t="s">
        <v>85</v>
      </c>
      <c r="C6" s="492"/>
      <c r="D6" s="310" t="s">
        <v>416</v>
      </c>
      <c r="E6" s="248">
        <v>560</v>
      </c>
      <c r="F6" s="229" t="s">
        <v>687</v>
      </c>
      <c r="G6" s="238" t="s">
        <v>688</v>
      </c>
      <c r="H6" s="238" t="s">
        <v>689</v>
      </c>
      <c r="I6" s="238" t="s">
        <v>690</v>
      </c>
      <c r="J6" s="238">
        <v>1</v>
      </c>
      <c r="K6" s="152" t="s">
        <v>118</v>
      </c>
      <c r="L6" s="305" t="s">
        <v>691</v>
      </c>
      <c r="M6" s="231">
        <v>1</v>
      </c>
      <c r="N6" s="344">
        <v>45536</v>
      </c>
      <c r="O6" s="344" t="s">
        <v>527</v>
      </c>
      <c r="P6" s="389">
        <v>45565</v>
      </c>
      <c r="Q6" s="408" t="s">
        <v>692</v>
      </c>
      <c r="R6" s="222">
        <v>0</v>
      </c>
      <c r="S6" s="226">
        <f t="shared" ref="S6:S8" si="6">(IF(R6="","",IF(OR($J6=0,$J6="",P6=""),"",R6/$J6)))</f>
        <v>0</v>
      </c>
      <c r="T6" s="227">
        <f t="shared" ref="T6:T8" si="7">(IF(OR($M6="",S6=""),"",IF(OR($M6=0,S6=0),0,IF((S6*100%)/$M6&gt;100%,100%,(S6*100%)/$M6))))</f>
        <v>0</v>
      </c>
      <c r="U6" s="228" t="str">
        <f t="shared" ref="U6:U8" si="8">IF(R6="","",IF(T6&lt;100%, IF(T6&lt;100%, "ALERTA","EN TERMINO"), IF(T6=100%, "OK", "EN TERMINO")))</f>
        <v>ALERTA</v>
      </c>
      <c r="V6" s="408" t="s">
        <v>693</v>
      </c>
      <c r="W6" s="222" t="s">
        <v>686</v>
      </c>
      <c r="X6" s="388" t="str">
        <f>IF(T6=100%,IF(T6&gt;=100%,"CUMPLIDA","ATENCIÓN"),IF(T6&lt;50%,"ATENCIÓN","EN EJECUCIÓN"))</f>
        <v>ATENCIÓN</v>
      </c>
      <c r="Y6" s="153"/>
      <c r="Z6" s="153"/>
      <c r="AA6" s="153"/>
      <c r="AB6" s="153"/>
      <c r="AC6" s="460" t="s">
        <v>94</v>
      </c>
      <c r="AD6" s="152"/>
    </row>
    <row r="7" spans="2:32" ht="228.75" customHeight="1" x14ac:dyDescent="0.25">
      <c r="B7" s="203" t="s">
        <v>85</v>
      </c>
      <c r="C7" s="492" t="s">
        <v>105</v>
      </c>
      <c r="D7" s="152"/>
      <c r="E7" s="248">
        <v>586</v>
      </c>
      <c r="F7" s="202" t="s">
        <v>694</v>
      </c>
      <c r="G7" s="152"/>
      <c r="H7" s="381" t="s">
        <v>695</v>
      </c>
      <c r="I7" s="152"/>
      <c r="J7" s="152">
        <v>1</v>
      </c>
      <c r="K7" s="152"/>
      <c r="L7" s="238" t="s">
        <v>696</v>
      </c>
      <c r="M7" s="231">
        <v>1</v>
      </c>
      <c r="N7" s="382">
        <v>45516</v>
      </c>
      <c r="O7" s="200">
        <v>45565</v>
      </c>
      <c r="P7" s="389">
        <v>45565</v>
      </c>
      <c r="Q7" s="408" t="s">
        <v>697</v>
      </c>
      <c r="R7" s="222">
        <v>100</v>
      </c>
      <c r="S7" s="226">
        <f t="shared" si="6"/>
        <v>100</v>
      </c>
      <c r="T7" s="227">
        <f t="shared" si="7"/>
        <v>1</v>
      </c>
      <c r="U7" s="228" t="str">
        <f t="shared" si="8"/>
        <v>OK</v>
      </c>
      <c r="V7" s="408" t="s">
        <v>698</v>
      </c>
      <c r="W7" s="239" t="s">
        <v>91</v>
      </c>
      <c r="X7" s="388" t="str">
        <f t="shared" ref="X7:X8" si="9">IF(T7=100%,IF(T7&gt;=100%,"CUMPLIDA","ATENCIÓN"),IF(T7&lt;100%,"INCUMPLIDA","EN EJECUCIÓN"))</f>
        <v>CUMPLIDA</v>
      </c>
      <c r="Y7" s="188" t="s">
        <v>92</v>
      </c>
      <c r="Z7" s="188" t="s">
        <v>93</v>
      </c>
      <c r="AA7" s="407" t="str">
        <f>IF(AND(Y7="SI",Z7="NO"),"EFECTIVA",IF(AND(Y7="NO",Z7="NO"),"INEFECTIVA",IF(AND(Y7="NO",Z7="SI"),"INEFECTIVA")))</f>
        <v>EFECTIVA</v>
      </c>
      <c r="AB7" s="190" t="str">
        <f>IF(AA7="EFECTIVA","NO","SI")</f>
        <v>NO</v>
      </c>
      <c r="AC7" s="222" t="s">
        <v>94</v>
      </c>
      <c r="AD7" s="152"/>
    </row>
    <row r="8" spans="2:32" ht="219" customHeight="1" x14ac:dyDescent="0.25">
      <c r="B8" s="203" t="s">
        <v>85</v>
      </c>
      <c r="C8" s="492"/>
      <c r="D8" s="152"/>
      <c r="E8" s="248">
        <v>587</v>
      </c>
      <c r="F8" s="202" t="s">
        <v>699</v>
      </c>
      <c r="G8" s="152"/>
      <c r="H8" s="381" t="s">
        <v>700</v>
      </c>
      <c r="I8" s="152"/>
      <c r="J8" s="152">
        <v>1</v>
      </c>
      <c r="K8" s="152"/>
      <c r="L8" s="238" t="s">
        <v>696</v>
      </c>
      <c r="M8" s="231">
        <v>1</v>
      </c>
      <c r="N8" s="313">
        <v>45512</v>
      </c>
      <c r="O8" s="397">
        <v>45535</v>
      </c>
      <c r="P8" s="389">
        <v>45565</v>
      </c>
      <c r="Q8" s="408" t="s">
        <v>701</v>
      </c>
      <c r="R8" s="222">
        <v>1</v>
      </c>
      <c r="S8" s="226">
        <f t="shared" si="6"/>
        <v>1</v>
      </c>
      <c r="T8" s="227">
        <f t="shared" si="7"/>
        <v>1</v>
      </c>
      <c r="U8" s="228" t="str">
        <f t="shared" si="8"/>
        <v>OK</v>
      </c>
      <c r="V8" s="408" t="s">
        <v>702</v>
      </c>
      <c r="W8" s="239" t="s">
        <v>91</v>
      </c>
      <c r="X8" s="388" t="str">
        <f t="shared" si="9"/>
        <v>CUMPLIDA</v>
      </c>
      <c r="Y8" s="188" t="s">
        <v>92</v>
      </c>
      <c r="Z8" s="188" t="s">
        <v>93</v>
      </c>
      <c r="AA8" s="407" t="str">
        <f>IF(AND(Y8="SI",Z8="NO"),"EFECTIVA",IF(AND(Y8="NO",Z8="NO"),"INEFECTIVA",IF(AND(Y8="NO",Z8="SI"),"INEFECTIVA")))</f>
        <v>EFECTIVA</v>
      </c>
      <c r="AB8" s="190" t="str">
        <f>IF(AA8="EFECTIVA","NO","SI")</f>
        <v>NO</v>
      </c>
      <c r="AC8" s="222" t="s">
        <v>94</v>
      </c>
      <c r="AD8" s="152"/>
    </row>
  </sheetData>
  <mergeCells count="7">
    <mergeCell ref="Y1:AD2"/>
    <mergeCell ref="P2:X2"/>
    <mergeCell ref="C7:C8"/>
    <mergeCell ref="C5:C6"/>
    <mergeCell ref="B1:F2"/>
    <mergeCell ref="G1:O2"/>
    <mergeCell ref="P1:X1"/>
  </mergeCells>
  <conditionalFormatting sqref="U4:U8">
    <cfRule type="containsText" dxfId="130" priority="14" stopIfTrue="1" operator="containsText" text="EN TERMINO">
      <formula>NOT(ISERROR(SEARCH("EN TERMINO",U4)))</formula>
    </cfRule>
    <cfRule type="containsText" priority="15" operator="containsText" text="AMARILLO">
      <formula>NOT(ISERROR(SEARCH("AMARILLO",U4)))</formula>
    </cfRule>
    <cfRule type="containsText" dxfId="129" priority="16" stopIfTrue="1" operator="containsText" text="ALERTA">
      <formula>NOT(ISERROR(SEARCH("ALERTA",U4)))</formula>
    </cfRule>
    <cfRule type="containsText" dxfId="128" priority="17" stopIfTrue="1" operator="containsText" text="OK">
      <formula>NOT(ISERROR(SEARCH("OK",U4)))</formula>
    </cfRule>
    <cfRule type="dataBar" priority="18">
      <dataBar>
        <cfvo type="min"/>
        <cfvo type="max"/>
        <color rgb="FF638EC6"/>
      </dataBar>
    </cfRule>
  </conditionalFormatting>
  <conditionalFormatting sqref="X4:X8">
    <cfRule type="containsText" dxfId="127" priority="7" operator="containsText" text="EN EJECUCIÓN">
      <formula>NOT(ISERROR(SEARCH("EN EJECUCIÓN",X4)))</formula>
    </cfRule>
    <cfRule type="containsText" dxfId="126" priority="9" operator="containsText" text="EN TERMINO">
      <formula>NOT(ISERROR(SEARCH("EN TERMINO",X4)))</formula>
    </cfRule>
    <cfRule type="containsText" dxfId="125" priority="10" operator="containsText" text="ATENCIÓN">
      <formula>NOT(ISERROR(SEARCH("ATENCIÓN",X4)))</formula>
    </cfRule>
    <cfRule type="containsText" dxfId="124" priority="11" stopIfTrue="1" operator="containsText" text="PENDIENTE">
      <formula>NOT(ISERROR(SEARCH("PENDIENTE",X4)))</formula>
    </cfRule>
    <cfRule type="containsText" dxfId="123" priority="12" stopIfTrue="1" operator="containsText" text="INCUMPLIDA">
      <formula>NOT(ISERROR(SEARCH("INCUMPLIDA",X4)))</formula>
    </cfRule>
    <cfRule type="containsText" dxfId="122" priority="13" stopIfTrue="1" operator="containsText" text="CUMPLIDA">
      <formula>NOT(ISERROR(SEARCH("CUMPLIDA",X4)))</formula>
    </cfRule>
  </conditionalFormatting>
  <conditionalFormatting sqref="AB4">
    <cfRule type="containsText" dxfId="121" priority="4" operator="containsText" text="cerrada">
      <formula>NOT(ISERROR(SEARCH("cerrada",AB4)))</formula>
    </cfRule>
    <cfRule type="containsText" dxfId="120" priority="5" operator="containsText" text="cerrado">
      <formula>NOT(ISERROR(SEARCH("cerrado",AB4)))</formula>
    </cfRule>
    <cfRule type="containsText" dxfId="119" priority="6" operator="containsText" text="Abierto">
      <formula>NOT(ISERROR(SEARCH("Abierto",AB4)))</formula>
    </cfRule>
  </conditionalFormatting>
  <conditionalFormatting sqref="AB7:AB8">
    <cfRule type="containsText" dxfId="118" priority="1" operator="containsText" text="cerrada">
      <formula>NOT(ISERROR(SEARCH("cerrada",AB7)))</formula>
    </cfRule>
    <cfRule type="containsText" dxfId="117" priority="2" operator="containsText" text="cerrado">
      <formula>NOT(ISERROR(SEARCH("cerrado",AB7)))</formula>
    </cfRule>
    <cfRule type="containsText" dxfId="116" priority="3" operator="containsText" text="Abierto">
      <formula>NOT(ISERROR(SEARCH("Abierto",AB7)))</formula>
    </cfRule>
  </conditionalFormatting>
  <dataValidations count="2">
    <dataValidation type="list" allowBlank="1" showInputMessage="1" showErrorMessage="1" sqref="K4:K6">
      <formula1>"Correctiva, Preventiva, Acción de mejora"</formula1>
    </dataValidation>
    <dataValidation type="list" allowBlank="1" showInputMessage="1" showErrorMessage="1" sqref="Y4:Z4 Y7:Z8">
      <formula1>$AF$4:$AG$4</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4"/>
  <sheetViews>
    <sheetView zoomScale="90" zoomScaleNormal="90" workbookViewId="0">
      <pane xSplit="5" topLeftCell="T1" activePane="topRight" state="frozen"/>
      <selection activeCell="A3" sqref="A3"/>
      <selection pane="topRight" activeCell="W4" sqref="W4"/>
    </sheetView>
  </sheetViews>
  <sheetFormatPr baseColWidth="10" defaultColWidth="20.140625" defaultRowHeight="39.950000000000003" customHeight="1" outlineLevelCol="1" x14ac:dyDescent="0.2"/>
  <cols>
    <col min="1" max="1" width="4.140625" style="142" customWidth="1"/>
    <col min="2" max="2" width="16" style="142" customWidth="1"/>
    <col min="3" max="3" width="24.5703125" style="142" customWidth="1"/>
    <col min="4" max="4" width="13.28515625" style="142" customWidth="1"/>
    <col min="5" max="5" width="15.28515625" style="142" customWidth="1"/>
    <col min="6" max="6" width="39" style="142" customWidth="1"/>
    <col min="7" max="7" width="10.42578125" style="142" customWidth="1"/>
    <col min="8" max="8" width="20.140625" style="144"/>
    <col min="9" max="16" width="20.140625" style="142"/>
    <col min="17" max="17" width="20.140625" style="143" outlineLevel="1"/>
    <col min="18" max="18" width="35.7109375" style="143" customWidth="1" outlineLevel="1"/>
    <col min="19" max="22" width="20.140625" style="143" outlineLevel="1"/>
    <col min="23" max="23" width="52.8554687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489" t="s">
        <v>6</v>
      </c>
      <c r="C1" s="489"/>
      <c r="D1" s="489"/>
      <c r="E1" s="489"/>
      <c r="F1" s="489"/>
      <c r="G1" s="490" t="s">
        <v>19</v>
      </c>
      <c r="H1" s="490"/>
      <c r="I1" s="490"/>
      <c r="J1" s="490"/>
      <c r="K1" s="490"/>
      <c r="L1" s="490"/>
      <c r="M1" s="490"/>
      <c r="N1" s="490"/>
      <c r="O1" s="490"/>
      <c r="P1" s="490"/>
      <c r="Q1" s="488"/>
      <c r="R1" s="488"/>
      <c r="S1" s="488"/>
      <c r="T1" s="488"/>
      <c r="U1" s="488"/>
      <c r="V1" s="488"/>
      <c r="W1" s="488"/>
      <c r="X1" s="488"/>
      <c r="Y1" s="488"/>
      <c r="Z1" s="484" t="s">
        <v>69</v>
      </c>
      <c r="AA1" s="485"/>
      <c r="AB1" s="485"/>
      <c r="AC1" s="485"/>
      <c r="AD1" s="485"/>
      <c r="AE1" s="485"/>
    </row>
    <row r="2" spans="2:33" ht="18.75" customHeight="1" x14ac:dyDescent="0.25">
      <c r="B2" s="489"/>
      <c r="C2" s="489"/>
      <c r="D2" s="489"/>
      <c r="E2" s="489"/>
      <c r="F2" s="489"/>
      <c r="G2" s="490"/>
      <c r="H2" s="490"/>
      <c r="I2" s="490"/>
      <c r="J2" s="490"/>
      <c r="K2" s="490"/>
      <c r="L2" s="490"/>
      <c r="M2" s="490"/>
      <c r="N2" s="490"/>
      <c r="O2" s="490"/>
      <c r="P2" s="490"/>
      <c r="Q2" s="491" t="s">
        <v>70</v>
      </c>
      <c r="R2" s="491"/>
      <c r="S2" s="491"/>
      <c r="T2" s="491"/>
      <c r="U2" s="491"/>
      <c r="V2" s="491"/>
      <c r="W2" s="491"/>
      <c r="X2" s="491"/>
      <c r="Y2" s="491"/>
      <c r="Z2" s="486"/>
      <c r="AA2" s="487"/>
      <c r="AB2" s="487"/>
      <c r="AC2" s="487"/>
      <c r="AD2" s="487"/>
      <c r="AE2" s="487"/>
    </row>
    <row r="3" spans="2:33" ht="63"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304" t="s">
        <v>76</v>
      </c>
      <c r="R3" s="304" t="s">
        <v>77</v>
      </c>
      <c r="S3" s="304" t="s">
        <v>78</v>
      </c>
      <c r="T3" s="304" t="s">
        <v>79</v>
      </c>
      <c r="U3" s="304" t="s">
        <v>80</v>
      </c>
      <c r="V3" s="304" t="s">
        <v>81</v>
      </c>
      <c r="W3" s="304" t="s">
        <v>876</v>
      </c>
      <c r="X3" s="304" t="s">
        <v>83</v>
      </c>
      <c r="Y3" s="304" t="s">
        <v>52</v>
      </c>
      <c r="Z3" s="186" t="s">
        <v>56</v>
      </c>
      <c r="AA3" s="186" t="s">
        <v>58</v>
      </c>
      <c r="AB3" s="186" t="s">
        <v>60</v>
      </c>
      <c r="AC3" s="186" t="s">
        <v>62</v>
      </c>
      <c r="AD3" s="186" t="s">
        <v>64</v>
      </c>
      <c r="AE3" s="186" t="s">
        <v>84</v>
      </c>
    </row>
    <row r="4" spans="2:33" ht="145.5" customHeight="1" x14ac:dyDescent="0.25">
      <c r="B4" s="203" t="s">
        <v>85</v>
      </c>
      <c r="C4" s="234" t="s">
        <v>105</v>
      </c>
      <c r="D4" s="152"/>
      <c r="E4" s="248">
        <v>588</v>
      </c>
      <c r="F4" s="383" t="s">
        <v>703</v>
      </c>
      <c r="G4" s="152"/>
      <c r="H4" s="230" t="s">
        <v>704</v>
      </c>
      <c r="I4" s="230" t="s">
        <v>705</v>
      </c>
      <c r="J4" s="152">
        <v>1</v>
      </c>
      <c r="K4" s="152"/>
      <c r="L4" s="230" t="s">
        <v>706</v>
      </c>
      <c r="M4" s="231">
        <v>1</v>
      </c>
      <c r="N4" s="199">
        <v>45505</v>
      </c>
      <c r="O4" s="199">
        <v>45596</v>
      </c>
      <c r="P4" s="152"/>
      <c r="Q4" s="389">
        <v>45565</v>
      </c>
      <c r="R4" s="417" t="s">
        <v>707</v>
      </c>
      <c r="S4" s="222">
        <v>1</v>
      </c>
      <c r="T4" s="226">
        <f t="shared" ref="T4" si="0">(IF(S4="","",IF(OR($J4=0,$J4="",Q4=""),"",S4/$J4)))</f>
        <v>1</v>
      </c>
      <c r="U4" s="227">
        <f t="shared" ref="U4" si="1">(IF(OR($M4="",T4=""),"",IF(OR($M4=0,T4=0),0,IF((T4*100%)/$M4&gt;100%,100%,(T4*100%)/$M4))))</f>
        <v>1</v>
      </c>
      <c r="V4" s="228" t="str">
        <f t="shared" ref="V4" si="2">IF(S4="","",IF(U4&lt;100%, IF(U4&lt;100%, "ALERTA","EN TERMINO"), IF(U4=100%, "OK", "EN TERMINO")))</f>
        <v>OK</v>
      </c>
      <c r="W4" s="408" t="s">
        <v>708</v>
      </c>
      <c r="X4" s="239" t="s">
        <v>91</v>
      </c>
      <c r="Y4" s="388" t="str">
        <f>IF(U4=100%,IF(U4&gt;=100%,"CUMPLIDA","ATENCIÓN"),IF(U4&lt;75%,"ATENCIÓN","EN EJECUCIÓN"))</f>
        <v>CUMPLIDA</v>
      </c>
      <c r="Z4" s="188" t="s">
        <v>92</v>
      </c>
      <c r="AA4" s="188" t="s">
        <v>93</v>
      </c>
      <c r="AB4" s="407" t="str">
        <f>IF(AND(Z4="SI",AA4="NO"),"EFECTIVA",IF(AND(Z4="NO",AA4="NO"),"INEFECTIVA",IF(AND(Z4="NO",AA4="SI"),"INEFECTIVA")))</f>
        <v>EFECTIVA</v>
      </c>
      <c r="AC4" s="190" t="str">
        <f>IF(AB4="EFECTIVA","NO","SI")</f>
        <v>NO</v>
      </c>
      <c r="AD4" s="222" t="s">
        <v>94</v>
      </c>
      <c r="AE4" s="190"/>
      <c r="AF4" s="191" t="s">
        <v>92</v>
      </c>
      <c r="AG4" s="191" t="s">
        <v>93</v>
      </c>
    </row>
  </sheetData>
  <mergeCells count="5">
    <mergeCell ref="B1:F2"/>
    <mergeCell ref="G1:P2"/>
    <mergeCell ref="Q1:Y1"/>
    <mergeCell ref="Z1:AE2"/>
    <mergeCell ref="Q2:Y2"/>
  </mergeCells>
  <conditionalFormatting sqref="V4">
    <cfRule type="containsText" dxfId="115" priority="11" stopIfTrue="1" operator="containsText" text="EN TERMINO">
      <formula>NOT(ISERROR(SEARCH("EN TERMINO",V4)))</formula>
    </cfRule>
    <cfRule type="containsText" priority="12" operator="containsText" text="AMARILLO">
      <formula>NOT(ISERROR(SEARCH("AMARILLO",V4)))</formula>
    </cfRule>
    <cfRule type="containsText" dxfId="114" priority="13" stopIfTrue="1" operator="containsText" text="ALERTA">
      <formula>NOT(ISERROR(SEARCH("ALERTA",V4)))</formula>
    </cfRule>
    <cfRule type="containsText" dxfId="113" priority="14" stopIfTrue="1" operator="containsText" text="OK">
      <formula>NOT(ISERROR(SEARCH("OK",V4)))</formula>
    </cfRule>
    <cfRule type="dataBar" priority="15">
      <dataBar>
        <cfvo type="min"/>
        <cfvo type="max"/>
        <color rgb="FF638EC6"/>
      </dataBar>
    </cfRule>
  </conditionalFormatting>
  <conditionalFormatting sqref="Y4">
    <cfRule type="containsText" dxfId="112" priority="4" operator="containsText" text="EN EJECUCIÓN">
      <formula>NOT(ISERROR(SEARCH("EN EJECUCIÓN",Y4)))</formula>
    </cfRule>
    <cfRule type="containsText" dxfId="111" priority="6" operator="containsText" text="EN TERMINO">
      <formula>NOT(ISERROR(SEARCH("EN TERMINO",Y4)))</formula>
    </cfRule>
    <cfRule type="containsText" dxfId="110" priority="7" operator="containsText" text="ATENCIÓN">
      <formula>NOT(ISERROR(SEARCH("ATENCIÓN",Y4)))</formula>
    </cfRule>
    <cfRule type="containsText" dxfId="109" priority="8" stopIfTrue="1" operator="containsText" text="PENDIENTE">
      <formula>NOT(ISERROR(SEARCH("PENDIENTE",Y4)))</formula>
    </cfRule>
    <cfRule type="containsText" dxfId="108" priority="9" stopIfTrue="1" operator="containsText" text="INCUMPLIDA">
      <formula>NOT(ISERROR(SEARCH("INCUMPLIDA",Y4)))</formula>
    </cfRule>
    <cfRule type="containsText" dxfId="107" priority="10" stopIfTrue="1" operator="containsText" text="CUMPLIDA">
      <formula>NOT(ISERROR(SEARCH("CUMPLIDA",Y4)))</formula>
    </cfRule>
  </conditionalFormatting>
  <conditionalFormatting sqref="AC4">
    <cfRule type="containsText" dxfId="106" priority="1" operator="containsText" text="cerrada">
      <formula>NOT(ISERROR(SEARCH("cerrada",AC4)))</formula>
    </cfRule>
    <cfRule type="containsText" dxfId="105" priority="2" operator="containsText" text="cerrado">
      <formula>NOT(ISERROR(SEARCH("cerrado",AC4)))</formula>
    </cfRule>
    <cfRule type="containsText" dxfId="104" priority="3" operator="containsText" text="Abierto">
      <formula>NOT(ISERROR(SEARCH("Abierto",AC4)))</formula>
    </cfRule>
  </conditionalFormatting>
  <dataValidations count="1">
    <dataValidation type="list" allowBlank="1" showInputMessage="1" showErrorMessage="1" sqref="Z4:AA4">
      <formula1>$AF$4:$AG$4</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2:M56"/>
  <sheetViews>
    <sheetView topLeftCell="A37" workbookViewId="0">
      <selection activeCell="J48" sqref="J48"/>
    </sheetView>
  </sheetViews>
  <sheetFormatPr baseColWidth="10" defaultColWidth="11.42578125" defaultRowHeight="16.5" x14ac:dyDescent="0.3"/>
  <cols>
    <col min="1" max="1" width="11.42578125" style="164"/>
    <col min="2" max="2" width="21.85546875" style="164" customWidth="1"/>
    <col min="3" max="3" width="56.7109375" style="164" customWidth="1"/>
    <col min="4" max="16384" width="11.42578125" style="164"/>
  </cols>
  <sheetData>
    <row r="2" spans="2:13" x14ac:dyDescent="0.3">
      <c r="C2" s="481" t="s">
        <v>709</v>
      </c>
      <c r="D2" s="481"/>
      <c r="E2" s="481"/>
      <c r="F2" s="481"/>
      <c r="G2" s="481"/>
      <c r="H2" s="481"/>
      <c r="I2" s="481"/>
      <c r="J2" s="481"/>
      <c r="K2" s="481"/>
      <c r="L2" s="481"/>
      <c r="M2" s="481"/>
    </row>
    <row r="4" spans="2:13" ht="45" x14ac:dyDescent="0.3">
      <c r="B4" s="319" t="s">
        <v>710</v>
      </c>
      <c r="C4" s="320" t="s">
        <v>711</v>
      </c>
      <c r="D4" s="321" t="s">
        <v>712</v>
      </c>
      <c r="E4" s="322" t="s">
        <v>713</v>
      </c>
      <c r="F4" s="468" t="s">
        <v>714</v>
      </c>
      <c r="G4" s="323" t="s">
        <v>715</v>
      </c>
      <c r="H4" s="323" t="s">
        <v>716</v>
      </c>
      <c r="I4" s="323" t="s">
        <v>717</v>
      </c>
      <c r="J4" s="323" t="s">
        <v>881</v>
      </c>
      <c r="K4" s="324" t="s">
        <v>718</v>
      </c>
      <c r="L4" s="325" t="s">
        <v>719</v>
      </c>
    </row>
    <row r="5" spans="2:13" ht="45.75" customHeight="1" x14ac:dyDescent="0.3">
      <c r="B5" s="511" t="s">
        <v>720</v>
      </c>
      <c r="C5" s="326" t="s">
        <v>182</v>
      </c>
      <c r="D5" s="327">
        <v>1</v>
      </c>
      <c r="E5" s="328">
        <v>1</v>
      </c>
      <c r="F5" s="329">
        <v>2</v>
      </c>
      <c r="G5" s="330">
        <v>1</v>
      </c>
      <c r="H5" s="330">
        <v>1</v>
      </c>
      <c r="I5" s="330"/>
      <c r="J5" s="330"/>
      <c r="K5" s="331"/>
      <c r="L5" s="332"/>
    </row>
    <row r="6" spans="2:13" ht="45.75" customHeight="1" x14ac:dyDescent="0.3">
      <c r="B6" s="512"/>
      <c r="C6" s="326" t="s">
        <v>86</v>
      </c>
      <c r="D6" s="327">
        <v>4</v>
      </c>
      <c r="E6" s="328">
        <v>4</v>
      </c>
      <c r="F6" s="329">
        <v>4</v>
      </c>
      <c r="G6" s="330"/>
      <c r="H6" s="330"/>
      <c r="I6" s="330">
        <v>4</v>
      </c>
      <c r="J6" s="330"/>
      <c r="K6" s="331"/>
      <c r="L6" s="332"/>
    </row>
    <row r="7" spans="2:13" ht="45.75" customHeight="1" x14ac:dyDescent="0.3">
      <c r="B7" s="512"/>
      <c r="C7" s="326" t="s">
        <v>95</v>
      </c>
      <c r="D7" s="327">
        <v>2</v>
      </c>
      <c r="E7" s="328"/>
      <c r="F7" s="329">
        <v>2</v>
      </c>
      <c r="G7" s="330"/>
      <c r="H7" s="330"/>
      <c r="I7" s="330"/>
      <c r="J7" s="330"/>
      <c r="K7" s="331"/>
      <c r="L7" s="332">
        <v>2</v>
      </c>
    </row>
    <row r="8" spans="2:13" ht="40.5" customHeight="1" x14ac:dyDescent="0.3">
      <c r="B8" s="513"/>
      <c r="C8" s="333" t="s">
        <v>105</v>
      </c>
      <c r="D8" s="327">
        <v>1</v>
      </c>
      <c r="E8" s="328"/>
      <c r="F8" s="329">
        <v>1</v>
      </c>
      <c r="G8" s="330"/>
      <c r="H8" s="330"/>
      <c r="I8" s="330"/>
      <c r="J8" s="330"/>
      <c r="K8" s="331"/>
      <c r="L8" s="332">
        <v>1</v>
      </c>
    </row>
    <row r="9" spans="2:13" ht="40.5" customHeight="1" x14ac:dyDescent="0.3">
      <c r="B9" s="468" t="s">
        <v>721</v>
      </c>
      <c r="C9" s="326" t="s">
        <v>722</v>
      </c>
      <c r="D9" s="327">
        <v>2</v>
      </c>
      <c r="E9" s="328"/>
      <c r="F9" s="329">
        <v>2</v>
      </c>
      <c r="G9" s="330"/>
      <c r="H9" s="330"/>
      <c r="I9" s="330"/>
      <c r="J9" s="330">
        <v>2</v>
      </c>
      <c r="K9" s="331"/>
      <c r="L9" s="332"/>
    </row>
    <row r="10" spans="2:13" ht="40.5" customHeight="1" x14ac:dyDescent="0.3">
      <c r="B10" s="472" t="s">
        <v>882</v>
      </c>
      <c r="C10" s="333" t="s">
        <v>105</v>
      </c>
      <c r="D10" s="327">
        <v>2</v>
      </c>
      <c r="E10" s="328"/>
      <c r="F10" s="329">
        <v>2</v>
      </c>
      <c r="G10" s="330"/>
      <c r="H10" s="330"/>
      <c r="I10" s="330"/>
      <c r="J10" s="330"/>
      <c r="K10" s="331"/>
      <c r="L10" s="332">
        <v>2</v>
      </c>
    </row>
    <row r="11" spans="2:13" ht="40.5" customHeight="1" x14ac:dyDescent="0.3">
      <c r="B11" s="511" t="s">
        <v>723</v>
      </c>
      <c r="C11" s="333" t="s">
        <v>140</v>
      </c>
      <c r="D11" s="327">
        <v>10</v>
      </c>
      <c r="E11" s="328">
        <v>8</v>
      </c>
      <c r="F11" s="329">
        <v>10</v>
      </c>
      <c r="G11" s="330">
        <v>5</v>
      </c>
      <c r="H11" s="330">
        <v>1</v>
      </c>
      <c r="I11" s="330">
        <v>2</v>
      </c>
      <c r="J11" s="330">
        <v>1</v>
      </c>
      <c r="K11" s="331"/>
      <c r="L11" s="332">
        <v>1</v>
      </c>
    </row>
    <row r="12" spans="2:13" ht="40.5" customHeight="1" x14ac:dyDescent="0.3">
      <c r="B12" s="512"/>
      <c r="C12" s="333" t="s">
        <v>157</v>
      </c>
      <c r="D12" s="327">
        <v>27</v>
      </c>
      <c r="E12" s="328">
        <v>25</v>
      </c>
      <c r="F12" s="329">
        <v>28</v>
      </c>
      <c r="G12" s="330">
        <v>13</v>
      </c>
      <c r="H12" s="330">
        <v>12</v>
      </c>
      <c r="I12" s="330">
        <v>1</v>
      </c>
      <c r="J12" s="330">
        <v>2</v>
      </c>
      <c r="K12" s="331"/>
      <c r="L12" s="330"/>
    </row>
    <row r="13" spans="2:13" ht="40.5" customHeight="1" x14ac:dyDescent="0.3">
      <c r="B13" s="512"/>
      <c r="C13" s="333" t="s">
        <v>724</v>
      </c>
      <c r="D13" s="327">
        <v>6</v>
      </c>
      <c r="E13" s="328">
        <v>5</v>
      </c>
      <c r="F13" s="329">
        <v>7</v>
      </c>
      <c r="G13" s="330">
        <v>4</v>
      </c>
      <c r="H13" s="330">
        <v>2</v>
      </c>
      <c r="I13" s="330"/>
      <c r="J13" s="330"/>
      <c r="K13" s="331">
        <v>1</v>
      </c>
      <c r="L13" s="330"/>
    </row>
    <row r="14" spans="2:13" ht="40.5" customHeight="1" x14ac:dyDescent="0.3">
      <c r="B14" s="512"/>
      <c r="C14" s="333" t="s">
        <v>182</v>
      </c>
      <c r="D14" s="327">
        <v>2</v>
      </c>
      <c r="E14" s="328">
        <v>1</v>
      </c>
      <c r="F14" s="329">
        <v>2</v>
      </c>
      <c r="G14" s="330"/>
      <c r="H14" s="330"/>
      <c r="I14" s="330">
        <v>1</v>
      </c>
      <c r="J14" s="330"/>
      <c r="K14" s="331"/>
      <c r="L14" s="330">
        <v>1</v>
      </c>
    </row>
    <row r="15" spans="2:13" ht="31.5" customHeight="1" x14ac:dyDescent="0.3">
      <c r="B15" s="512"/>
      <c r="C15" s="333" t="s">
        <v>86</v>
      </c>
      <c r="D15" s="327">
        <v>5</v>
      </c>
      <c r="E15" s="328"/>
      <c r="F15" s="329">
        <v>5</v>
      </c>
      <c r="G15" s="330"/>
      <c r="H15" s="330"/>
      <c r="I15" s="330"/>
      <c r="J15" s="330"/>
      <c r="K15" s="331"/>
      <c r="L15" s="330">
        <v>5</v>
      </c>
    </row>
    <row r="16" spans="2:13" ht="31.5" customHeight="1" x14ac:dyDescent="0.3">
      <c r="B16" s="512"/>
      <c r="C16" s="333" t="s">
        <v>722</v>
      </c>
      <c r="D16" s="327">
        <v>2</v>
      </c>
      <c r="E16" s="328"/>
      <c r="F16" s="329">
        <v>4</v>
      </c>
      <c r="G16" s="330"/>
      <c r="H16" s="330"/>
      <c r="I16" s="330"/>
      <c r="J16" s="330"/>
      <c r="K16" s="331">
        <v>3</v>
      </c>
      <c r="L16" s="332">
        <v>1</v>
      </c>
    </row>
    <row r="17" spans="2:13" ht="31.5" customHeight="1" x14ac:dyDescent="0.3">
      <c r="B17" s="512"/>
      <c r="C17" s="333" t="s">
        <v>252</v>
      </c>
      <c r="D17" s="327">
        <v>2</v>
      </c>
      <c r="E17" s="328"/>
      <c r="F17" s="329">
        <v>3</v>
      </c>
      <c r="G17" s="330"/>
      <c r="H17" s="330"/>
      <c r="I17" s="330"/>
      <c r="J17" s="330"/>
      <c r="K17" s="331"/>
      <c r="L17" s="332">
        <v>3</v>
      </c>
    </row>
    <row r="18" spans="2:13" ht="31.5" customHeight="1" x14ac:dyDescent="0.3">
      <c r="B18" s="513"/>
      <c r="C18" s="333" t="s">
        <v>225</v>
      </c>
      <c r="D18" s="327">
        <v>4</v>
      </c>
      <c r="E18" s="328"/>
      <c r="F18" s="329">
        <v>7</v>
      </c>
      <c r="G18" s="330"/>
      <c r="H18" s="330"/>
      <c r="I18" s="330"/>
      <c r="J18" s="330"/>
      <c r="K18" s="331"/>
      <c r="L18" s="332">
        <v>7</v>
      </c>
      <c r="M18" s="170"/>
    </row>
    <row r="19" spans="2:13" ht="31.5" customHeight="1" x14ac:dyDescent="0.3">
      <c r="B19" s="506" t="s">
        <v>725</v>
      </c>
      <c r="C19" s="334" t="s">
        <v>263</v>
      </c>
      <c r="D19" s="327">
        <v>4</v>
      </c>
      <c r="E19" s="328">
        <v>2</v>
      </c>
      <c r="F19" s="329">
        <v>8</v>
      </c>
      <c r="G19" s="330">
        <v>6</v>
      </c>
      <c r="H19" s="330"/>
      <c r="I19" s="330"/>
      <c r="J19" s="330"/>
      <c r="K19" s="335">
        <v>2</v>
      </c>
      <c r="L19" s="332"/>
    </row>
    <row r="20" spans="2:13" ht="31.5" customHeight="1" x14ac:dyDescent="0.3">
      <c r="B20" s="508"/>
      <c r="C20" s="334" t="s">
        <v>276</v>
      </c>
      <c r="D20" s="327">
        <v>3</v>
      </c>
      <c r="E20" s="328">
        <v>1</v>
      </c>
      <c r="F20" s="329">
        <v>6</v>
      </c>
      <c r="G20" s="330">
        <v>4</v>
      </c>
      <c r="H20" s="330"/>
      <c r="I20" s="330"/>
      <c r="J20" s="330"/>
      <c r="K20" s="335">
        <v>2</v>
      </c>
      <c r="L20" s="332"/>
    </row>
    <row r="21" spans="2:13" ht="31.5" customHeight="1" x14ac:dyDescent="0.3">
      <c r="B21" s="508"/>
      <c r="C21" s="334" t="s">
        <v>726</v>
      </c>
      <c r="D21" s="327">
        <v>1</v>
      </c>
      <c r="E21" s="328"/>
      <c r="F21" s="329">
        <v>1</v>
      </c>
      <c r="G21" s="330"/>
      <c r="H21" s="330"/>
      <c r="I21" s="330"/>
      <c r="J21" s="330"/>
      <c r="K21" s="335">
        <v>1</v>
      </c>
      <c r="L21" s="332"/>
    </row>
    <row r="22" spans="2:13" ht="31.5" customHeight="1" x14ac:dyDescent="0.3">
      <c r="B22" s="508"/>
      <c r="C22" s="333" t="s">
        <v>727</v>
      </c>
      <c r="D22" s="327">
        <v>2</v>
      </c>
      <c r="E22" s="328"/>
      <c r="F22" s="329">
        <v>2</v>
      </c>
      <c r="G22" s="330"/>
      <c r="H22" s="330"/>
      <c r="I22" s="330"/>
      <c r="J22" s="330"/>
      <c r="K22" s="335">
        <v>2</v>
      </c>
      <c r="L22" s="332"/>
    </row>
    <row r="23" spans="2:13" ht="31.5" customHeight="1" x14ac:dyDescent="0.3">
      <c r="B23" s="508"/>
      <c r="C23" s="333" t="s">
        <v>724</v>
      </c>
      <c r="D23" s="327">
        <v>2</v>
      </c>
      <c r="E23" s="328"/>
      <c r="F23" s="329">
        <v>2</v>
      </c>
      <c r="G23" s="330"/>
      <c r="H23" s="330"/>
      <c r="I23" s="330"/>
      <c r="J23" s="330"/>
      <c r="K23" s="331">
        <v>2</v>
      </c>
      <c r="L23" s="330"/>
    </row>
    <row r="24" spans="2:13" ht="31.5" customHeight="1" x14ac:dyDescent="0.3">
      <c r="B24" s="508"/>
      <c r="C24" s="333" t="s">
        <v>299</v>
      </c>
      <c r="D24" s="327">
        <v>1</v>
      </c>
      <c r="E24" s="328"/>
      <c r="F24" s="329">
        <v>1</v>
      </c>
      <c r="G24" s="330"/>
      <c r="H24" s="330"/>
      <c r="I24" s="330"/>
      <c r="J24" s="330"/>
      <c r="K24" s="331">
        <v>1</v>
      </c>
      <c r="L24" s="332"/>
    </row>
    <row r="25" spans="2:13" ht="31.5" customHeight="1" x14ac:dyDescent="0.3">
      <c r="B25" s="508"/>
      <c r="C25" s="333" t="s">
        <v>182</v>
      </c>
      <c r="D25" s="327">
        <v>1</v>
      </c>
      <c r="E25" s="328"/>
      <c r="F25" s="329">
        <v>1</v>
      </c>
      <c r="G25" s="330"/>
      <c r="H25" s="330"/>
      <c r="I25" s="330"/>
      <c r="J25" s="330"/>
      <c r="K25" s="331">
        <v>1</v>
      </c>
      <c r="L25" s="332"/>
    </row>
    <row r="26" spans="2:13" ht="31.5" customHeight="1" x14ac:dyDescent="0.3">
      <c r="B26" s="508"/>
      <c r="C26" s="333" t="s">
        <v>308</v>
      </c>
      <c r="D26" s="327">
        <v>1</v>
      </c>
      <c r="E26" s="328"/>
      <c r="F26" s="329">
        <v>1</v>
      </c>
      <c r="G26" s="330"/>
      <c r="H26" s="330"/>
      <c r="I26" s="330"/>
      <c r="J26" s="330"/>
      <c r="K26" s="331">
        <v>1</v>
      </c>
      <c r="L26" s="332"/>
    </row>
    <row r="27" spans="2:13" ht="37.5" customHeight="1" x14ac:dyDescent="0.3">
      <c r="B27" s="508"/>
      <c r="C27" s="333" t="s">
        <v>86</v>
      </c>
      <c r="D27" s="327">
        <v>5</v>
      </c>
      <c r="E27" s="328">
        <v>3</v>
      </c>
      <c r="F27" s="329">
        <v>5</v>
      </c>
      <c r="G27" s="330"/>
      <c r="H27" s="330"/>
      <c r="I27" s="330">
        <v>5</v>
      </c>
      <c r="J27" s="330"/>
      <c r="K27" s="331"/>
      <c r="L27" s="332"/>
    </row>
    <row r="28" spans="2:13" ht="37.5" customHeight="1" x14ac:dyDescent="0.3">
      <c r="B28" s="508"/>
      <c r="C28" s="333" t="s">
        <v>722</v>
      </c>
      <c r="D28" s="327">
        <v>3</v>
      </c>
      <c r="E28" s="328"/>
      <c r="F28" s="329">
        <v>4</v>
      </c>
      <c r="G28" s="330"/>
      <c r="H28" s="330"/>
      <c r="I28" s="330"/>
      <c r="J28" s="330"/>
      <c r="K28" s="331"/>
      <c r="L28" s="332">
        <v>4</v>
      </c>
    </row>
    <row r="29" spans="2:13" ht="37.5" customHeight="1" x14ac:dyDescent="0.3">
      <c r="B29" s="508"/>
      <c r="C29" s="326" t="s">
        <v>95</v>
      </c>
      <c r="D29" s="327">
        <v>8</v>
      </c>
      <c r="E29" s="328"/>
      <c r="F29" s="329">
        <v>21</v>
      </c>
      <c r="G29" s="330"/>
      <c r="H29" s="330"/>
      <c r="I29" s="330">
        <v>1</v>
      </c>
      <c r="J29" s="330">
        <v>3</v>
      </c>
      <c r="K29" s="331">
        <v>2</v>
      </c>
      <c r="L29" s="332">
        <v>15</v>
      </c>
    </row>
    <row r="30" spans="2:13" ht="47.25" customHeight="1" x14ac:dyDescent="0.3">
      <c r="B30" s="508"/>
      <c r="C30" s="333" t="s">
        <v>415</v>
      </c>
      <c r="D30" s="327">
        <v>1</v>
      </c>
      <c r="E30" s="328"/>
      <c r="F30" s="329">
        <v>1</v>
      </c>
      <c r="G30" s="330"/>
      <c r="H30" s="330"/>
      <c r="I30" s="330"/>
      <c r="J30" s="330"/>
      <c r="K30" s="331"/>
      <c r="L30" s="332">
        <v>1</v>
      </c>
    </row>
    <row r="31" spans="2:13" ht="47.25" customHeight="1" x14ac:dyDescent="0.3">
      <c r="B31" s="508"/>
      <c r="C31" s="333" t="s">
        <v>225</v>
      </c>
      <c r="D31" s="327">
        <v>3</v>
      </c>
      <c r="E31" s="328"/>
      <c r="F31" s="329">
        <v>3</v>
      </c>
      <c r="G31" s="330"/>
      <c r="H31" s="330"/>
      <c r="I31" s="330"/>
      <c r="J31" s="330"/>
      <c r="K31" s="331"/>
      <c r="L31" s="332">
        <v>3</v>
      </c>
    </row>
    <row r="32" spans="2:13" ht="47.25" customHeight="1" x14ac:dyDescent="0.3">
      <c r="B32" s="507"/>
      <c r="C32" s="333" t="s">
        <v>728</v>
      </c>
      <c r="D32" s="327">
        <v>13</v>
      </c>
      <c r="E32" s="328"/>
      <c r="F32" s="329">
        <v>13</v>
      </c>
      <c r="G32" s="330"/>
      <c r="H32" s="330"/>
      <c r="I32" s="330"/>
      <c r="J32" s="330"/>
      <c r="K32" s="331"/>
      <c r="L32" s="332">
        <v>13</v>
      </c>
    </row>
    <row r="33" spans="2:13" ht="36.75" customHeight="1" x14ac:dyDescent="0.3">
      <c r="B33" s="506" t="s">
        <v>729</v>
      </c>
      <c r="C33" s="333" t="s">
        <v>730</v>
      </c>
      <c r="D33" s="327">
        <v>78</v>
      </c>
      <c r="E33" s="328">
        <v>78</v>
      </c>
      <c r="F33" s="329">
        <v>21</v>
      </c>
      <c r="G33" s="330">
        <v>19</v>
      </c>
      <c r="H33" s="330">
        <v>1</v>
      </c>
      <c r="I33" s="330">
        <v>1</v>
      </c>
      <c r="J33" s="330"/>
      <c r="K33" s="331"/>
      <c r="L33" s="332"/>
    </row>
    <row r="34" spans="2:13" ht="42.75" customHeight="1" x14ac:dyDescent="0.3">
      <c r="B34" s="508"/>
      <c r="C34" s="334" t="s">
        <v>731</v>
      </c>
      <c r="D34" s="327">
        <v>28</v>
      </c>
      <c r="E34" s="328">
        <v>27</v>
      </c>
      <c r="F34" s="329">
        <v>28</v>
      </c>
      <c r="G34" s="330">
        <v>27</v>
      </c>
      <c r="H34" s="330"/>
      <c r="I34" s="330"/>
      <c r="J34" s="330"/>
      <c r="K34" s="331"/>
      <c r="L34" s="332">
        <v>1</v>
      </c>
    </row>
    <row r="35" spans="2:13" ht="42.75" customHeight="1" x14ac:dyDescent="0.3">
      <c r="B35" s="508"/>
      <c r="C35" s="333" t="s">
        <v>86</v>
      </c>
      <c r="D35" s="327">
        <v>5</v>
      </c>
      <c r="E35" s="328">
        <v>5</v>
      </c>
      <c r="F35" s="329">
        <v>5</v>
      </c>
      <c r="G35" s="330"/>
      <c r="H35" s="330">
        <v>4</v>
      </c>
      <c r="I35" s="330">
        <v>1</v>
      </c>
      <c r="J35" s="330"/>
      <c r="K35" s="331"/>
      <c r="L35" s="332"/>
    </row>
    <row r="36" spans="2:13" ht="32.25" customHeight="1" x14ac:dyDescent="0.3">
      <c r="B36" s="508"/>
      <c r="C36" s="333" t="s">
        <v>415</v>
      </c>
      <c r="D36" s="327">
        <v>9</v>
      </c>
      <c r="E36" s="328"/>
      <c r="F36" s="329">
        <v>9</v>
      </c>
      <c r="G36" s="330"/>
      <c r="H36" s="330"/>
      <c r="I36" s="330"/>
      <c r="J36" s="330"/>
      <c r="K36" s="331"/>
      <c r="L36" s="332">
        <v>9</v>
      </c>
      <c r="M36" s="170"/>
    </row>
    <row r="37" spans="2:13" ht="45" customHeight="1" x14ac:dyDescent="0.3">
      <c r="B37" s="507"/>
      <c r="C37" s="333" t="s">
        <v>105</v>
      </c>
      <c r="D37" s="327">
        <v>4</v>
      </c>
      <c r="E37" s="328"/>
      <c r="F37" s="329">
        <v>4</v>
      </c>
      <c r="G37" s="330"/>
      <c r="H37" s="330"/>
      <c r="I37" s="330"/>
      <c r="J37" s="330"/>
      <c r="K37" s="331"/>
      <c r="L37" s="332">
        <v>4</v>
      </c>
    </row>
    <row r="38" spans="2:13" ht="45" customHeight="1" x14ac:dyDescent="0.3">
      <c r="B38" s="506" t="s">
        <v>732</v>
      </c>
      <c r="C38" s="333" t="s">
        <v>86</v>
      </c>
      <c r="D38" s="327">
        <v>3</v>
      </c>
      <c r="E38" s="328">
        <v>1</v>
      </c>
      <c r="F38" s="329">
        <v>3</v>
      </c>
      <c r="G38" s="330"/>
      <c r="H38" s="330"/>
      <c r="I38" s="330">
        <v>1</v>
      </c>
      <c r="J38" s="330"/>
      <c r="K38" s="331"/>
      <c r="L38" s="332">
        <v>2</v>
      </c>
    </row>
    <row r="39" spans="2:13" ht="45" customHeight="1" x14ac:dyDescent="0.3">
      <c r="B39" s="507"/>
      <c r="C39" s="333" t="s">
        <v>225</v>
      </c>
      <c r="D39" s="327">
        <v>6</v>
      </c>
      <c r="E39" s="328"/>
      <c r="F39" s="329">
        <v>10</v>
      </c>
      <c r="G39" s="330"/>
      <c r="H39" s="330"/>
      <c r="I39" s="330"/>
      <c r="J39" s="330">
        <v>2</v>
      </c>
      <c r="K39" s="331"/>
      <c r="L39" s="332">
        <v>8</v>
      </c>
    </row>
    <row r="40" spans="2:13" ht="22.5" x14ac:dyDescent="0.3">
      <c r="B40" s="506" t="s">
        <v>733</v>
      </c>
      <c r="C40" s="333" t="s">
        <v>86</v>
      </c>
      <c r="D40" s="327">
        <v>1</v>
      </c>
      <c r="E40" s="328">
        <v>1</v>
      </c>
      <c r="F40" s="329">
        <v>1</v>
      </c>
      <c r="G40" s="330"/>
      <c r="H40" s="330">
        <v>1</v>
      </c>
      <c r="I40" s="330"/>
      <c r="J40" s="330"/>
      <c r="K40" s="331"/>
      <c r="L40" s="332"/>
    </row>
    <row r="41" spans="2:13" ht="22.5" x14ac:dyDescent="0.3">
      <c r="B41" s="507"/>
      <c r="C41" s="333" t="s">
        <v>734</v>
      </c>
      <c r="D41" s="327">
        <v>11</v>
      </c>
      <c r="E41" s="328">
        <v>10</v>
      </c>
      <c r="F41" s="329">
        <v>11</v>
      </c>
      <c r="G41" s="330"/>
      <c r="H41" s="330"/>
      <c r="I41" s="330">
        <v>10</v>
      </c>
      <c r="J41" s="330">
        <v>1</v>
      </c>
      <c r="K41" s="331"/>
      <c r="L41" s="332"/>
    </row>
    <row r="42" spans="2:13" ht="22.5" x14ac:dyDescent="0.3">
      <c r="B42" s="467" t="s">
        <v>735</v>
      </c>
      <c r="C42" s="333" t="s">
        <v>299</v>
      </c>
      <c r="D42" s="327">
        <v>8</v>
      </c>
      <c r="E42" s="328">
        <v>6</v>
      </c>
      <c r="F42" s="329">
        <v>8</v>
      </c>
      <c r="G42" s="330">
        <v>4</v>
      </c>
      <c r="H42" s="330">
        <v>2</v>
      </c>
      <c r="I42" s="330"/>
      <c r="J42" s="330"/>
      <c r="K42" s="331">
        <v>2</v>
      </c>
      <c r="L42" s="332"/>
    </row>
    <row r="43" spans="2:13" ht="22.5" x14ac:dyDescent="0.3">
      <c r="B43" s="505" t="s">
        <v>736</v>
      </c>
      <c r="C43" s="333" t="s">
        <v>737</v>
      </c>
      <c r="D43" s="327">
        <v>8</v>
      </c>
      <c r="E43" s="328">
        <v>8</v>
      </c>
      <c r="F43" s="329">
        <v>8</v>
      </c>
      <c r="G43" s="330">
        <v>7</v>
      </c>
      <c r="H43" s="330">
        <v>1</v>
      </c>
      <c r="I43" s="330"/>
      <c r="J43" s="330"/>
      <c r="K43" s="331"/>
      <c r="L43" s="332"/>
    </row>
    <row r="44" spans="2:13" ht="22.5" x14ac:dyDescent="0.3">
      <c r="B44" s="505"/>
      <c r="C44" s="333" t="s">
        <v>86</v>
      </c>
      <c r="D44" s="327">
        <v>3</v>
      </c>
      <c r="E44" s="328">
        <v>3</v>
      </c>
      <c r="F44" s="329">
        <v>3</v>
      </c>
      <c r="G44" s="330"/>
      <c r="H44" s="330"/>
      <c r="I44" s="330">
        <v>3</v>
      </c>
      <c r="J44" s="330"/>
      <c r="K44" s="331"/>
      <c r="L44" s="332"/>
    </row>
    <row r="45" spans="2:13" ht="22.5" x14ac:dyDescent="0.3">
      <c r="B45" s="505"/>
      <c r="C45" s="333" t="s">
        <v>105</v>
      </c>
      <c r="D45" s="327">
        <v>1</v>
      </c>
      <c r="E45" s="328"/>
      <c r="F45" s="329">
        <v>1</v>
      </c>
      <c r="G45" s="330"/>
      <c r="H45" s="330"/>
      <c r="I45" s="330"/>
      <c r="J45" s="330">
        <v>1</v>
      </c>
      <c r="K45" s="331"/>
      <c r="L45" s="332"/>
    </row>
    <row r="46" spans="2:13" ht="22.5" x14ac:dyDescent="0.3">
      <c r="B46" s="336" t="s">
        <v>883</v>
      </c>
      <c r="C46" s="333" t="s">
        <v>105</v>
      </c>
      <c r="D46" s="327">
        <v>2</v>
      </c>
      <c r="E46" s="328"/>
      <c r="F46" s="329">
        <v>2</v>
      </c>
      <c r="G46" s="330"/>
      <c r="H46" s="330"/>
      <c r="I46" s="330"/>
      <c r="J46" s="330"/>
      <c r="K46" s="331"/>
      <c r="L46" s="332">
        <v>2</v>
      </c>
    </row>
    <row r="47" spans="2:13" x14ac:dyDescent="0.3">
      <c r="B47" s="506" t="s">
        <v>667</v>
      </c>
      <c r="C47" s="333" t="s">
        <v>182</v>
      </c>
      <c r="D47" s="327">
        <v>3</v>
      </c>
      <c r="E47" s="328">
        <v>1</v>
      </c>
      <c r="F47" s="329">
        <v>5</v>
      </c>
      <c r="G47" s="330">
        <v>2</v>
      </c>
      <c r="H47" s="330">
        <v>1</v>
      </c>
      <c r="I47" s="330"/>
      <c r="J47" s="330">
        <v>2</v>
      </c>
      <c r="K47" s="330"/>
      <c r="L47" s="332"/>
    </row>
    <row r="48" spans="2:13" ht="22.5" x14ac:dyDescent="0.3">
      <c r="B48" s="507"/>
      <c r="C48" s="333" t="s">
        <v>105</v>
      </c>
      <c r="D48" s="327">
        <v>2</v>
      </c>
      <c r="E48" s="328"/>
      <c r="F48" s="329">
        <v>2</v>
      </c>
      <c r="G48" s="330"/>
      <c r="H48" s="330"/>
      <c r="I48" s="330"/>
      <c r="J48" s="330">
        <v>1</v>
      </c>
      <c r="K48" s="330"/>
      <c r="L48" s="332">
        <v>1</v>
      </c>
    </row>
    <row r="49" spans="2:12" x14ac:dyDescent="0.3">
      <c r="B49" s="506" t="s">
        <v>738</v>
      </c>
      <c r="C49" s="333" t="s">
        <v>308</v>
      </c>
      <c r="D49" s="328">
        <v>10</v>
      </c>
      <c r="E49" s="328">
        <v>10</v>
      </c>
      <c r="F49" s="330">
        <v>12</v>
      </c>
      <c r="G49" s="330">
        <v>4</v>
      </c>
      <c r="H49" s="330">
        <v>7</v>
      </c>
      <c r="I49" s="330">
        <v>1</v>
      </c>
      <c r="J49" s="330"/>
      <c r="K49" s="331"/>
      <c r="L49" s="332"/>
    </row>
    <row r="50" spans="2:12" ht="22.5" x14ac:dyDescent="0.3">
      <c r="B50" s="508"/>
      <c r="C50" s="333" t="s">
        <v>86</v>
      </c>
      <c r="D50" s="328">
        <v>1</v>
      </c>
      <c r="E50" s="328">
        <v>1</v>
      </c>
      <c r="F50" s="330">
        <v>1</v>
      </c>
      <c r="G50" s="330"/>
      <c r="H50" s="330"/>
      <c r="I50" s="330">
        <v>1</v>
      </c>
      <c r="J50" s="330"/>
      <c r="K50" s="330"/>
      <c r="L50" s="332"/>
    </row>
    <row r="51" spans="2:12" x14ac:dyDescent="0.3">
      <c r="B51" s="508"/>
      <c r="C51" s="333" t="s">
        <v>722</v>
      </c>
      <c r="D51" s="328">
        <v>1</v>
      </c>
      <c r="E51" s="328"/>
      <c r="F51" s="330">
        <v>1</v>
      </c>
      <c r="G51" s="330"/>
      <c r="H51" s="330"/>
      <c r="I51" s="330"/>
      <c r="J51" s="330">
        <v>1</v>
      </c>
      <c r="K51" s="330"/>
      <c r="L51" s="332"/>
    </row>
    <row r="52" spans="2:12" ht="33.75" x14ac:dyDescent="0.3">
      <c r="B52" s="508"/>
      <c r="C52" s="333" t="s">
        <v>884</v>
      </c>
      <c r="D52" s="328">
        <v>2</v>
      </c>
      <c r="E52" s="328"/>
      <c r="F52" s="330">
        <v>2</v>
      </c>
      <c r="G52" s="330"/>
      <c r="H52" s="330"/>
      <c r="I52" s="330"/>
      <c r="J52" s="330"/>
      <c r="K52" s="330"/>
      <c r="L52" s="332">
        <v>2</v>
      </c>
    </row>
    <row r="53" spans="2:12" ht="22.5" x14ac:dyDescent="0.3">
      <c r="B53" s="507"/>
      <c r="C53" s="333" t="s">
        <v>105</v>
      </c>
      <c r="D53" s="328">
        <v>2</v>
      </c>
      <c r="E53" s="328"/>
      <c r="F53" s="330">
        <v>2</v>
      </c>
      <c r="G53" s="330"/>
      <c r="H53" s="330"/>
      <c r="I53" s="330"/>
      <c r="J53" s="330">
        <v>2</v>
      </c>
      <c r="K53" s="330"/>
      <c r="L53" s="332"/>
    </row>
    <row r="54" spans="2:12" ht="22.5" x14ac:dyDescent="0.3">
      <c r="B54" s="336" t="s">
        <v>885</v>
      </c>
      <c r="C54" s="333" t="s">
        <v>105</v>
      </c>
      <c r="D54" s="328">
        <v>1</v>
      </c>
      <c r="E54" s="328"/>
      <c r="F54" s="330">
        <v>1</v>
      </c>
      <c r="G54" s="330"/>
      <c r="H54" s="330"/>
      <c r="I54" s="330"/>
      <c r="J54" s="330">
        <v>1</v>
      </c>
      <c r="K54" s="330"/>
      <c r="L54" s="332"/>
    </row>
    <row r="55" spans="2:12" x14ac:dyDescent="0.3">
      <c r="B55" s="509" t="s">
        <v>739</v>
      </c>
      <c r="C55" s="510"/>
      <c r="D55" s="337">
        <f t="shared" ref="D55:L55" si="0">SUM(D5:D54)</f>
        <v>307</v>
      </c>
      <c r="E55" s="338">
        <f t="shared" si="0"/>
        <v>201</v>
      </c>
      <c r="F55" s="339">
        <f>SUM(F5:F54)</f>
        <v>288</v>
      </c>
      <c r="G55" s="340">
        <f t="shared" si="0"/>
        <v>96</v>
      </c>
      <c r="H55" s="340">
        <f t="shared" si="0"/>
        <v>33</v>
      </c>
      <c r="I55" s="340">
        <f t="shared" si="0"/>
        <v>32</v>
      </c>
      <c r="J55" s="340">
        <f>SUM(J5:J54)</f>
        <v>19</v>
      </c>
      <c r="K55" s="340">
        <f t="shared" si="0"/>
        <v>20</v>
      </c>
      <c r="L55" s="338">
        <f t="shared" si="0"/>
        <v>88</v>
      </c>
    </row>
    <row r="56" spans="2:12" x14ac:dyDescent="0.3">
      <c r="B56" s="341"/>
      <c r="C56" s="342"/>
      <c r="D56" s="79"/>
      <c r="E56" s="343">
        <f>E55/D55</f>
        <v>0.65472312703583058</v>
      </c>
      <c r="F56" s="342"/>
      <c r="G56" s="343">
        <f>G55/F55</f>
        <v>0.33333333333333331</v>
      </c>
      <c r="H56" s="343">
        <f>H55/F55</f>
        <v>0.11458333333333333</v>
      </c>
      <c r="I56" s="343">
        <f>I55/F55</f>
        <v>0.1111111111111111</v>
      </c>
      <c r="J56" s="343">
        <f>J55/F55</f>
        <v>6.5972222222222224E-2</v>
      </c>
      <c r="K56" s="343">
        <f>K55/F55</f>
        <v>6.9444444444444448E-2</v>
      </c>
      <c r="L56" s="343">
        <f>L55/F55</f>
        <v>0.30555555555555558</v>
      </c>
    </row>
  </sheetData>
  <sheetProtection selectLockedCells="1" selectUnlockedCells="1"/>
  <mergeCells count="11">
    <mergeCell ref="B43:B45"/>
    <mergeCell ref="B47:B48"/>
    <mergeCell ref="B49:B53"/>
    <mergeCell ref="B55:C55"/>
    <mergeCell ref="C2:M2"/>
    <mergeCell ref="B5:B8"/>
    <mergeCell ref="B11:B18"/>
    <mergeCell ref="B19:B32"/>
    <mergeCell ref="B33:B37"/>
    <mergeCell ref="B38:B39"/>
    <mergeCell ref="B40:B4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filterMode="1"/>
  <dimension ref="A1:BK16"/>
  <sheetViews>
    <sheetView zoomScale="73" zoomScaleNormal="73" workbookViewId="0">
      <pane xSplit="11" ySplit="4" topLeftCell="L8" activePane="bottomRight" state="frozen"/>
      <selection pane="topRight" activeCell="N1" sqref="N1"/>
      <selection pane="bottomLeft" activeCell="A5" sqref="A5"/>
      <selection pane="bottomRight" activeCell="N8" sqref="N8"/>
    </sheetView>
  </sheetViews>
  <sheetFormatPr baseColWidth="10" defaultColWidth="11.42578125" defaultRowHeight="39.950000000000003" customHeight="1" outlineLevelCol="1" x14ac:dyDescent="0.25"/>
  <cols>
    <col min="1" max="1" width="16" style="13" hidden="1" customWidth="1"/>
    <col min="2" max="2" width="11.42578125" style="13"/>
    <col min="3" max="3" width="19" style="13" customWidth="1"/>
    <col min="4" max="4" width="14.140625" style="13" customWidth="1"/>
    <col min="5" max="5" width="22.5703125" style="13" customWidth="1"/>
    <col min="6" max="6" width="14.7109375" style="13" customWidth="1"/>
    <col min="7" max="7" width="32.5703125" style="13" customWidth="1"/>
    <col min="8" max="8" width="15" style="13" customWidth="1"/>
    <col min="9" max="9" width="11.42578125" style="36"/>
    <col min="10" max="15" width="11.42578125" style="13"/>
    <col min="16" max="16" width="14.5703125" style="13" hidden="1" customWidth="1"/>
    <col min="17" max="17" width="11.42578125" style="13"/>
    <col min="18" max="18" width="14.7109375" style="13" customWidth="1"/>
    <col min="19" max="19" width="13.7109375" style="13" hidden="1" customWidth="1"/>
    <col min="20" max="20" width="13.28515625" customWidth="1"/>
    <col min="21" max="21" width="19.7109375" customWidth="1"/>
    <col min="22" max="22" width="9.85546875" customWidth="1"/>
    <col min="23" max="23" width="6.5703125" customWidth="1"/>
    <col min="24" max="24" width="9.5703125" customWidth="1"/>
    <col min="25" max="25" width="14.140625" customWidth="1"/>
    <col min="26" max="26" width="25.140625" customWidth="1"/>
    <col min="27" max="27" width="11.85546875" customWidth="1"/>
    <col min="28" max="28" width="14" customWidth="1"/>
    <col min="29" max="29" width="14.85546875" customWidth="1"/>
    <col min="30" max="30" width="22.42578125" customWidth="1"/>
    <col min="31" max="31" width="10" customWidth="1"/>
    <col min="32" max="32" width="12.28515625" customWidth="1"/>
    <col min="33" max="33" width="14.5703125" customWidth="1"/>
    <col min="34" max="34" width="13.42578125" customWidth="1"/>
    <col min="35" max="35" width="17.140625" customWidth="1"/>
    <col min="36" max="36" width="9.85546875" customWidth="1"/>
    <col min="37" max="37" width="15" customWidth="1"/>
    <col min="38" max="38" width="10.140625" hidden="1" customWidth="1" outlineLevel="1"/>
    <col min="39" max="39" width="14.42578125" hidden="1" customWidth="1" outlineLevel="1"/>
    <col min="40" max="40" width="6.28515625" hidden="1" customWidth="1" outlineLevel="1"/>
    <col min="41" max="41" width="11.5703125" hidden="1" customWidth="1" outlineLevel="1"/>
    <col min="42" max="42" width="9.42578125" hidden="1" customWidth="1" outlineLevel="1"/>
    <col min="43" max="43" width="12.7109375" hidden="1" customWidth="1" outlineLevel="1"/>
    <col min="44" max="44" width="8" hidden="1" customWidth="1" outlineLevel="1"/>
    <col min="45" max="45" width="10.28515625" hidden="1" customWidth="1" outlineLevel="1"/>
    <col min="46" max="46" width="12.28515625" hidden="1" customWidth="1" outlineLevel="1"/>
    <col min="47" max="47" width="11.42578125" hidden="1" customWidth="1" outlineLevel="1"/>
    <col min="48" max="48" width="21.28515625" hidden="1" customWidth="1" outlineLevel="1"/>
    <col min="49" max="49" width="19.42578125" hidden="1" customWidth="1" outlineLevel="1"/>
    <col min="50" max="53" width="11.42578125" hidden="1" customWidth="1" outlineLevel="1"/>
    <col min="54" max="55" width="17.7109375" hidden="1" customWidth="1" outlineLevel="1"/>
    <col min="56" max="56" width="11.42578125" hidden="1" customWidth="1" outlineLevel="1"/>
    <col min="57" max="57" width="11.42578125" customWidth="1" collapsed="1"/>
    <col min="64" max="16384" width="11.42578125" style="13"/>
  </cols>
  <sheetData>
    <row r="1" spans="1:63" ht="39.950000000000003" customHeight="1" x14ac:dyDescent="0.25">
      <c r="A1" s="532"/>
      <c r="B1" s="532"/>
      <c r="C1" s="532"/>
      <c r="D1" s="532"/>
      <c r="E1" s="532"/>
      <c r="F1" s="532"/>
      <c r="G1" s="532"/>
      <c r="H1" s="531" t="s">
        <v>740</v>
      </c>
      <c r="I1" s="531"/>
      <c r="J1" s="531"/>
      <c r="K1" s="531"/>
      <c r="L1" s="531"/>
      <c r="M1" s="531"/>
      <c r="N1" s="531"/>
      <c r="O1" s="531"/>
      <c r="P1" s="531"/>
      <c r="Q1" s="531"/>
      <c r="R1" s="531"/>
      <c r="S1" s="46"/>
      <c r="T1" s="533" t="s">
        <v>741</v>
      </c>
      <c r="U1" s="533"/>
      <c r="V1" s="533"/>
      <c r="W1" s="533"/>
      <c r="X1" s="533"/>
      <c r="Y1" s="533"/>
      <c r="Z1" s="533"/>
      <c r="AA1" s="533"/>
      <c r="AB1" s="533"/>
      <c r="AC1" s="534" t="s">
        <v>742</v>
      </c>
      <c r="AD1" s="534"/>
      <c r="AE1" s="534"/>
      <c r="AF1" s="534"/>
      <c r="AG1" s="534"/>
      <c r="AH1" s="534"/>
      <c r="AI1" s="534"/>
      <c r="AJ1" s="534"/>
      <c r="AK1" s="51"/>
      <c r="AL1" s="525" t="s">
        <v>743</v>
      </c>
      <c r="AM1" s="525"/>
      <c r="AN1" s="525"/>
      <c r="AO1" s="525"/>
      <c r="AP1" s="525"/>
      <c r="AQ1" s="525"/>
      <c r="AR1" s="525"/>
      <c r="AS1" s="525"/>
      <c r="AT1" s="52"/>
      <c r="AU1" s="528" t="s">
        <v>744</v>
      </c>
      <c r="AV1" s="528"/>
      <c r="AW1" s="528"/>
      <c r="AX1" s="528"/>
      <c r="AY1" s="528"/>
      <c r="AZ1" s="528"/>
      <c r="BA1" s="528"/>
      <c r="BB1" s="528"/>
      <c r="BC1" s="53"/>
      <c r="BD1" s="529" t="s">
        <v>745</v>
      </c>
      <c r="BE1" s="529"/>
      <c r="BF1" s="529"/>
      <c r="BG1" s="529"/>
      <c r="BH1" s="529"/>
      <c r="BI1" s="30"/>
      <c r="BJ1" s="30"/>
      <c r="BK1" s="30"/>
    </row>
    <row r="2" spans="1:63" ht="39.950000000000003" customHeight="1" x14ac:dyDescent="0.25">
      <c r="A2" s="530" t="s">
        <v>746</v>
      </c>
      <c r="B2" s="530" t="s">
        <v>9</v>
      </c>
      <c r="C2" s="530" t="s">
        <v>11</v>
      </c>
      <c r="D2" s="530" t="s">
        <v>747</v>
      </c>
      <c r="E2" s="530" t="s">
        <v>748</v>
      </c>
      <c r="F2" s="530" t="s">
        <v>13</v>
      </c>
      <c r="G2" s="530" t="s">
        <v>17</v>
      </c>
      <c r="H2" s="526" t="s">
        <v>71</v>
      </c>
      <c r="I2" s="531" t="s">
        <v>749</v>
      </c>
      <c r="J2" s="531"/>
      <c r="K2" s="531"/>
      <c r="L2" s="526" t="s">
        <v>72</v>
      </c>
      <c r="M2" s="526" t="s">
        <v>750</v>
      </c>
      <c r="N2" s="526" t="s">
        <v>751</v>
      </c>
      <c r="O2" s="526" t="s">
        <v>32</v>
      </c>
      <c r="P2" s="526" t="s">
        <v>752</v>
      </c>
      <c r="Q2" s="526" t="s">
        <v>753</v>
      </c>
      <c r="R2" s="526" t="s">
        <v>754</v>
      </c>
      <c r="S2" s="44"/>
      <c r="T2" s="527" t="s">
        <v>755</v>
      </c>
      <c r="U2" s="527" t="s">
        <v>756</v>
      </c>
      <c r="V2" s="527" t="s">
        <v>757</v>
      </c>
      <c r="W2" s="527" t="s">
        <v>758</v>
      </c>
      <c r="X2" s="527" t="s">
        <v>759</v>
      </c>
      <c r="Y2" s="527" t="s">
        <v>760</v>
      </c>
      <c r="Z2" s="527" t="s">
        <v>761</v>
      </c>
      <c r="AA2" s="527" t="s">
        <v>762</v>
      </c>
      <c r="AB2" s="45"/>
      <c r="AC2" s="524" t="s">
        <v>76</v>
      </c>
      <c r="AD2" s="524" t="s">
        <v>763</v>
      </c>
      <c r="AE2" s="524" t="s">
        <v>78</v>
      </c>
      <c r="AF2" s="524" t="s">
        <v>79</v>
      </c>
      <c r="AG2" s="524" t="s">
        <v>764</v>
      </c>
      <c r="AH2" s="524" t="s">
        <v>81</v>
      </c>
      <c r="AI2" s="524" t="s">
        <v>82</v>
      </c>
      <c r="AJ2" s="524" t="s">
        <v>83</v>
      </c>
      <c r="AK2" s="43"/>
      <c r="AL2" s="522" t="s">
        <v>765</v>
      </c>
      <c r="AM2" s="522" t="s">
        <v>766</v>
      </c>
      <c r="AN2" s="522" t="s">
        <v>767</v>
      </c>
      <c r="AO2" s="522" t="s">
        <v>768</v>
      </c>
      <c r="AP2" s="522" t="s">
        <v>769</v>
      </c>
      <c r="AQ2" s="522" t="s">
        <v>770</v>
      </c>
      <c r="AR2" s="522" t="s">
        <v>771</v>
      </c>
      <c r="AS2" s="522" t="s">
        <v>772</v>
      </c>
      <c r="AT2" s="48"/>
      <c r="AU2" s="523" t="s">
        <v>765</v>
      </c>
      <c r="AV2" s="47"/>
      <c r="AW2" s="523" t="s">
        <v>766</v>
      </c>
      <c r="AX2" s="523" t="s">
        <v>767</v>
      </c>
      <c r="AY2" s="523" t="s">
        <v>768</v>
      </c>
      <c r="AZ2" s="523" t="s">
        <v>773</v>
      </c>
      <c r="BA2" s="523" t="s">
        <v>770</v>
      </c>
      <c r="BB2" s="523" t="s">
        <v>771</v>
      </c>
      <c r="BC2" s="523" t="s">
        <v>774</v>
      </c>
      <c r="BD2" s="520" t="s">
        <v>52</v>
      </c>
      <c r="BE2" s="520" t="s">
        <v>775</v>
      </c>
      <c r="BF2" s="520" t="s">
        <v>776</v>
      </c>
      <c r="BG2" s="520" t="s">
        <v>777</v>
      </c>
      <c r="BH2" s="521" t="s">
        <v>778</v>
      </c>
      <c r="BI2" s="520" t="s">
        <v>776</v>
      </c>
      <c r="BJ2" s="520" t="s">
        <v>777</v>
      </c>
      <c r="BK2" s="521" t="s">
        <v>778</v>
      </c>
    </row>
    <row r="3" spans="1:63" ht="39.950000000000003" customHeight="1" x14ac:dyDescent="0.25">
      <c r="A3" s="530"/>
      <c r="B3" s="530"/>
      <c r="C3" s="530"/>
      <c r="D3" s="530"/>
      <c r="E3" s="530"/>
      <c r="F3" s="530"/>
      <c r="G3" s="530"/>
      <c r="H3" s="526"/>
      <c r="I3" s="34" t="s">
        <v>779</v>
      </c>
      <c r="J3" s="44" t="s">
        <v>24</v>
      </c>
      <c r="K3" s="44" t="s">
        <v>26</v>
      </c>
      <c r="L3" s="526"/>
      <c r="M3" s="526"/>
      <c r="N3" s="526"/>
      <c r="O3" s="526"/>
      <c r="P3" s="526"/>
      <c r="Q3" s="526"/>
      <c r="R3" s="526"/>
      <c r="S3" s="44" t="s">
        <v>780</v>
      </c>
      <c r="T3" s="527"/>
      <c r="U3" s="527"/>
      <c r="V3" s="527"/>
      <c r="W3" s="527"/>
      <c r="X3" s="527"/>
      <c r="Y3" s="527"/>
      <c r="Z3" s="527"/>
      <c r="AA3" s="527"/>
      <c r="AB3" s="45" t="s">
        <v>52</v>
      </c>
      <c r="AC3" s="524"/>
      <c r="AD3" s="524"/>
      <c r="AE3" s="524"/>
      <c r="AF3" s="524"/>
      <c r="AG3" s="524"/>
      <c r="AH3" s="524"/>
      <c r="AI3" s="524"/>
      <c r="AJ3" s="524"/>
      <c r="AK3" s="43" t="s">
        <v>52</v>
      </c>
      <c r="AL3" s="522"/>
      <c r="AM3" s="522"/>
      <c r="AN3" s="522"/>
      <c r="AO3" s="522"/>
      <c r="AP3" s="522"/>
      <c r="AQ3" s="522"/>
      <c r="AR3" s="522"/>
      <c r="AS3" s="522"/>
      <c r="AT3" s="48" t="s">
        <v>52</v>
      </c>
      <c r="AU3" s="523"/>
      <c r="AV3" s="47" t="s">
        <v>781</v>
      </c>
      <c r="AW3" s="523"/>
      <c r="AX3" s="523"/>
      <c r="AY3" s="523"/>
      <c r="AZ3" s="523"/>
      <c r="BA3" s="523"/>
      <c r="BB3" s="523"/>
      <c r="BC3" s="523"/>
      <c r="BD3" s="520"/>
      <c r="BE3" s="520"/>
      <c r="BF3" s="520"/>
      <c r="BG3" s="520"/>
      <c r="BH3" s="521"/>
      <c r="BI3" s="520"/>
      <c r="BJ3" s="520"/>
      <c r="BK3" s="521"/>
    </row>
    <row r="4" spans="1:63" ht="39.950000000000003" customHeight="1" x14ac:dyDescent="0.25">
      <c r="A4" s="1" t="s">
        <v>782</v>
      </c>
      <c r="B4" s="1" t="s">
        <v>783</v>
      </c>
      <c r="C4" s="1" t="s">
        <v>784</v>
      </c>
      <c r="D4" s="1" t="s">
        <v>782</v>
      </c>
      <c r="E4" s="1" t="s">
        <v>785</v>
      </c>
      <c r="F4" s="1" t="s">
        <v>783</v>
      </c>
      <c r="G4" s="1" t="s">
        <v>786</v>
      </c>
      <c r="H4" s="2" t="s">
        <v>787</v>
      </c>
      <c r="I4" s="35" t="s">
        <v>788</v>
      </c>
      <c r="J4" s="2"/>
      <c r="K4" s="2" t="s">
        <v>789</v>
      </c>
      <c r="L4" s="2" t="s">
        <v>783</v>
      </c>
      <c r="M4" s="2" t="s">
        <v>783</v>
      </c>
      <c r="N4" s="2" t="s">
        <v>790</v>
      </c>
      <c r="O4" s="2" t="s">
        <v>783</v>
      </c>
      <c r="P4" s="2" t="s">
        <v>791</v>
      </c>
      <c r="Q4" s="2" t="s">
        <v>782</v>
      </c>
      <c r="R4" s="2" t="s">
        <v>782</v>
      </c>
      <c r="S4" s="2" t="s">
        <v>782</v>
      </c>
      <c r="T4" s="26" t="s">
        <v>782</v>
      </c>
      <c r="U4" s="26" t="s">
        <v>792</v>
      </c>
      <c r="V4" s="26" t="s">
        <v>793</v>
      </c>
      <c r="W4" s="26" t="s">
        <v>794</v>
      </c>
      <c r="X4" s="26" t="s">
        <v>794</v>
      </c>
      <c r="Y4" s="26" t="s">
        <v>790</v>
      </c>
      <c r="Z4" s="26" t="s">
        <v>795</v>
      </c>
      <c r="AA4" s="26" t="s">
        <v>783</v>
      </c>
      <c r="AB4" s="26" t="s">
        <v>796</v>
      </c>
      <c r="AC4" s="27" t="s">
        <v>782</v>
      </c>
      <c r="AD4" s="27" t="s">
        <v>792</v>
      </c>
      <c r="AE4" s="27" t="s">
        <v>793</v>
      </c>
      <c r="AF4" s="27" t="s">
        <v>794</v>
      </c>
      <c r="AG4" s="27" t="s">
        <v>794</v>
      </c>
      <c r="AH4" s="27" t="s">
        <v>790</v>
      </c>
      <c r="AI4" s="27" t="s">
        <v>795</v>
      </c>
      <c r="AJ4" s="27" t="s">
        <v>783</v>
      </c>
      <c r="AK4" s="27"/>
      <c r="AL4" s="28" t="s">
        <v>782</v>
      </c>
      <c r="AM4" s="28" t="s">
        <v>792</v>
      </c>
      <c r="AN4" s="28" t="s">
        <v>793</v>
      </c>
      <c r="AO4" s="28" t="s">
        <v>794</v>
      </c>
      <c r="AP4" s="28" t="s">
        <v>794</v>
      </c>
      <c r="AQ4" s="28" t="s">
        <v>790</v>
      </c>
      <c r="AR4" s="28" t="s">
        <v>795</v>
      </c>
      <c r="AS4" s="28" t="s">
        <v>783</v>
      </c>
      <c r="AT4" s="28"/>
      <c r="AU4" s="29" t="s">
        <v>782</v>
      </c>
      <c r="AV4" s="29"/>
      <c r="AW4" s="29" t="s">
        <v>792</v>
      </c>
      <c r="AX4" s="29" t="s">
        <v>793</v>
      </c>
      <c r="AY4" s="29" t="s">
        <v>794</v>
      </c>
      <c r="AZ4" s="29" t="s">
        <v>794</v>
      </c>
      <c r="BA4" s="29" t="s">
        <v>790</v>
      </c>
      <c r="BB4" s="29" t="s">
        <v>795</v>
      </c>
      <c r="BC4" s="29"/>
      <c r="BD4" s="50" t="s">
        <v>796</v>
      </c>
      <c r="BE4" s="50"/>
      <c r="BF4" s="50" t="s">
        <v>796</v>
      </c>
      <c r="BG4" s="50" t="s">
        <v>783</v>
      </c>
      <c r="BH4" s="521"/>
      <c r="BI4" s="50" t="s">
        <v>796</v>
      </c>
      <c r="BJ4" s="50" t="s">
        <v>783</v>
      </c>
      <c r="BK4" s="521"/>
    </row>
    <row r="5" spans="1:63" ht="39.950000000000003" customHeight="1" x14ac:dyDescent="0.25">
      <c r="A5" s="58"/>
      <c r="B5" s="49" t="s">
        <v>85</v>
      </c>
      <c r="C5" s="514" t="s">
        <v>797</v>
      </c>
      <c r="D5" s="123">
        <v>44677</v>
      </c>
      <c r="E5" s="104" t="s">
        <v>798</v>
      </c>
      <c r="F5" s="124" t="s">
        <v>799</v>
      </c>
      <c r="G5" s="124" t="s">
        <v>800</v>
      </c>
      <c r="H5" s="54" t="s">
        <v>801</v>
      </c>
      <c r="I5" s="54" t="s">
        <v>802</v>
      </c>
      <c r="J5" s="54" t="s">
        <v>803</v>
      </c>
      <c r="K5" s="40">
        <v>1</v>
      </c>
      <c r="L5" s="40" t="s">
        <v>118</v>
      </c>
      <c r="M5" s="54" t="s">
        <v>804</v>
      </c>
      <c r="N5" s="54" t="s">
        <v>805</v>
      </c>
      <c r="O5" s="31">
        <v>1</v>
      </c>
      <c r="P5" s="120"/>
      <c r="Q5" s="108">
        <v>44713</v>
      </c>
      <c r="R5" s="108">
        <v>44910</v>
      </c>
      <c r="S5" s="122"/>
      <c r="T5" s="108"/>
      <c r="U5" s="109"/>
      <c r="V5" s="40"/>
      <c r="W5" s="100"/>
      <c r="X5" s="110"/>
      <c r="Y5" s="40"/>
      <c r="Z5" s="111"/>
      <c r="AA5" s="42"/>
      <c r="AB5" s="112"/>
      <c r="AC5" s="113"/>
      <c r="AD5" s="114"/>
      <c r="AE5" s="40"/>
      <c r="AF5" s="100"/>
      <c r="AG5" s="110"/>
      <c r="AH5" s="40"/>
      <c r="AI5" s="115"/>
      <c r="AJ5" s="54"/>
      <c r="AK5" s="112"/>
      <c r="AL5" s="6"/>
      <c r="AM5" s="24"/>
      <c r="AN5" s="25"/>
      <c r="AO5" s="4"/>
      <c r="AP5" s="7"/>
      <c r="AQ5" s="14"/>
      <c r="AR5" s="10"/>
      <c r="AS5" s="14"/>
      <c r="AT5" s="22"/>
      <c r="AU5" s="6"/>
      <c r="AV5" s="6"/>
      <c r="AW5" s="10"/>
      <c r="AX5" s="10"/>
      <c r="AY5" s="15"/>
      <c r="AZ5" s="20"/>
      <c r="BA5" s="14"/>
      <c r="BB5" s="10"/>
      <c r="BC5" s="10"/>
      <c r="BD5" s="22"/>
      <c r="BE5" s="40"/>
      <c r="BF5" s="40"/>
      <c r="BH5" s="14"/>
      <c r="BJ5" s="13"/>
      <c r="BK5" s="13"/>
    </row>
    <row r="6" spans="1:63" ht="39.950000000000003" customHeight="1" x14ac:dyDescent="0.25">
      <c r="A6" s="58"/>
      <c r="B6" s="49" t="s">
        <v>85</v>
      </c>
      <c r="C6" s="515"/>
      <c r="D6" s="123">
        <v>44677</v>
      </c>
      <c r="E6" s="104" t="s">
        <v>798</v>
      </c>
      <c r="F6" s="124" t="s">
        <v>799</v>
      </c>
      <c r="G6" s="125" t="s">
        <v>806</v>
      </c>
      <c r="H6" s="54" t="s">
        <v>807</v>
      </c>
      <c r="I6" s="54" t="s">
        <v>808</v>
      </c>
      <c r="J6" s="54" t="s">
        <v>809</v>
      </c>
      <c r="K6" s="40">
        <v>1</v>
      </c>
      <c r="L6" s="40" t="s">
        <v>118</v>
      </c>
      <c r="M6" s="54" t="s">
        <v>804</v>
      </c>
      <c r="N6" s="54" t="s">
        <v>805</v>
      </c>
      <c r="O6" s="31">
        <v>1</v>
      </c>
      <c r="P6" s="120"/>
      <c r="Q6" s="108">
        <v>44713</v>
      </c>
      <c r="R6" s="108">
        <v>44757</v>
      </c>
      <c r="S6" s="122"/>
      <c r="T6" s="41"/>
      <c r="U6" s="116"/>
      <c r="V6" s="37"/>
      <c r="W6" s="100"/>
      <c r="X6" s="110"/>
      <c r="Y6" s="40"/>
      <c r="Z6" s="102"/>
      <c r="AA6" s="42"/>
      <c r="AB6" s="112"/>
      <c r="AC6" s="113"/>
      <c r="AD6" s="111"/>
      <c r="AE6" s="40"/>
      <c r="AF6" s="100"/>
      <c r="AG6" s="110"/>
      <c r="AH6" s="40"/>
      <c r="AI6" s="115"/>
      <c r="AJ6" s="54"/>
      <c r="AK6" s="112"/>
      <c r="AL6" s="6"/>
      <c r="AM6" s="24"/>
      <c r="AN6" s="25"/>
      <c r="AO6" s="4"/>
      <c r="AP6" s="7"/>
      <c r="AQ6" s="14"/>
      <c r="AR6" s="10"/>
      <c r="AS6" s="14"/>
      <c r="AT6" s="22"/>
      <c r="AU6" s="6"/>
      <c r="AV6" s="6"/>
      <c r="AW6" s="10"/>
      <c r="AX6" s="10"/>
      <c r="AY6" s="15"/>
      <c r="AZ6" s="20"/>
      <c r="BA6" s="14"/>
      <c r="BB6" s="10"/>
      <c r="BC6" s="10"/>
      <c r="BD6" s="22"/>
      <c r="BE6" s="40"/>
      <c r="BF6" s="40"/>
      <c r="BJ6" s="13"/>
      <c r="BK6" s="13"/>
    </row>
    <row r="7" spans="1:63" ht="39.950000000000003" customHeight="1" x14ac:dyDescent="0.25">
      <c r="B7" s="49" t="s">
        <v>85</v>
      </c>
      <c r="C7" s="515"/>
      <c r="D7" s="123">
        <v>44677</v>
      </c>
      <c r="E7" s="104" t="s">
        <v>798</v>
      </c>
      <c r="F7" s="124" t="s">
        <v>810</v>
      </c>
      <c r="G7" s="125" t="s">
        <v>811</v>
      </c>
      <c r="H7" s="54" t="s">
        <v>812</v>
      </c>
      <c r="I7" s="54" t="s">
        <v>813</v>
      </c>
      <c r="J7" s="54" t="s">
        <v>814</v>
      </c>
      <c r="K7" s="40">
        <v>1</v>
      </c>
      <c r="L7" s="40" t="s">
        <v>118</v>
      </c>
      <c r="M7" s="54" t="s">
        <v>804</v>
      </c>
      <c r="N7" s="54" t="s">
        <v>805</v>
      </c>
      <c r="O7" s="31">
        <v>1</v>
      </c>
      <c r="Q7" s="108">
        <v>44713</v>
      </c>
      <c r="R7" s="108">
        <v>44772</v>
      </c>
      <c r="T7" s="42"/>
      <c r="U7" s="42"/>
      <c r="V7" s="42"/>
      <c r="W7" s="42"/>
      <c r="X7" s="42"/>
      <c r="Y7" s="42"/>
      <c r="Z7" s="42"/>
      <c r="AA7" s="42"/>
      <c r="AB7" s="42"/>
      <c r="AC7" s="42"/>
      <c r="AD7" s="42"/>
      <c r="AE7" s="42"/>
      <c r="AF7" s="42"/>
      <c r="AG7" s="42"/>
      <c r="AH7" s="42"/>
      <c r="AI7" s="42"/>
      <c r="AJ7" s="42"/>
      <c r="AK7" s="42"/>
      <c r="BE7" s="42"/>
      <c r="BF7" s="42"/>
    </row>
    <row r="8" spans="1:63" ht="39.950000000000003" customHeight="1" x14ac:dyDescent="0.25">
      <c r="B8" s="49" t="s">
        <v>85</v>
      </c>
      <c r="C8" s="515"/>
      <c r="D8" s="123">
        <v>44677</v>
      </c>
      <c r="E8" s="104" t="s">
        <v>798</v>
      </c>
      <c r="F8" s="125" t="s">
        <v>815</v>
      </c>
      <c r="G8" s="125" t="s">
        <v>816</v>
      </c>
      <c r="H8" s="126" t="s">
        <v>817</v>
      </c>
      <c r="I8" s="54" t="s">
        <v>818</v>
      </c>
      <c r="J8" s="126" t="s">
        <v>819</v>
      </c>
      <c r="K8" s="40">
        <v>2</v>
      </c>
      <c r="L8" s="127" t="s">
        <v>594</v>
      </c>
      <c r="M8" s="126" t="s">
        <v>804</v>
      </c>
      <c r="N8" s="126" t="s">
        <v>805</v>
      </c>
      <c r="O8" s="31">
        <v>1</v>
      </c>
      <c r="Q8" s="108">
        <v>44743</v>
      </c>
      <c r="R8" s="108">
        <v>44957</v>
      </c>
      <c r="T8" s="42"/>
      <c r="U8" s="42"/>
      <c r="V8" s="42"/>
      <c r="W8" s="42"/>
      <c r="X8" s="42"/>
      <c r="Y8" s="42"/>
      <c r="Z8" s="42"/>
      <c r="AA8" s="42"/>
      <c r="AB8" s="42"/>
      <c r="AC8" s="42"/>
      <c r="AD8" s="42"/>
      <c r="AE8" s="42"/>
      <c r="AF8" s="42"/>
      <c r="AG8" s="42"/>
      <c r="AH8" s="42"/>
      <c r="AI8" s="42"/>
      <c r="AJ8" s="42"/>
      <c r="AK8" s="42"/>
      <c r="BE8" s="42"/>
      <c r="BF8" s="42"/>
    </row>
    <row r="9" spans="1:63" ht="39.950000000000003" customHeight="1" x14ac:dyDescent="0.25">
      <c r="B9" s="49" t="s">
        <v>85</v>
      </c>
      <c r="C9" s="515"/>
      <c r="D9" s="123">
        <v>44677</v>
      </c>
      <c r="E9" s="104" t="s">
        <v>798</v>
      </c>
      <c r="F9" s="125" t="s">
        <v>815</v>
      </c>
      <c r="G9" s="125" t="s">
        <v>820</v>
      </c>
      <c r="H9" s="126" t="s">
        <v>821</v>
      </c>
      <c r="I9" s="126" t="s">
        <v>822</v>
      </c>
      <c r="J9" s="54" t="s">
        <v>814</v>
      </c>
      <c r="K9" s="40">
        <v>1</v>
      </c>
      <c r="L9" s="40" t="s">
        <v>594</v>
      </c>
      <c r="M9" s="54" t="s">
        <v>804</v>
      </c>
      <c r="N9" s="54" t="s">
        <v>805</v>
      </c>
      <c r="O9" s="31">
        <v>1</v>
      </c>
      <c r="Q9" s="108">
        <v>44713</v>
      </c>
      <c r="R9" s="108">
        <v>44772</v>
      </c>
      <c r="T9" s="42"/>
      <c r="U9" s="42"/>
      <c r="V9" s="42"/>
      <c r="W9" s="42"/>
      <c r="X9" s="42"/>
      <c r="Y9" s="42"/>
      <c r="Z9" s="42"/>
      <c r="AA9" s="42"/>
      <c r="AB9" s="42"/>
      <c r="AC9" s="42"/>
      <c r="AD9" s="42"/>
      <c r="AE9" s="42"/>
      <c r="AF9" s="42"/>
      <c r="AG9" s="42"/>
      <c r="AH9" s="42"/>
      <c r="AI9" s="42"/>
      <c r="AJ9" s="42"/>
      <c r="AK9" s="42"/>
      <c r="BE9" s="42"/>
      <c r="BF9" s="42"/>
    </row>
    <row r="10" spans="1:63" ht="39.950000000000003" customHeight="1" x14ac:dyDescent="0.25">
      <c r="B10" s="49" t="s">
        <v>85</v>
      </c>
      <c r="C10" s="515"/>
      <c r="D10" s="123">
        <v>44677</v>
      </c>
      <c r="E10" s="104" t="s">
        <v>798</v>
      </c>
      <c r="F10" s="125" t="s">
        <v>815</v>
      </c>
      <c r="G10" s="125" t="s">
        <v>823</v>
      </c>
      <c r="H10" s="126" t="s">
        <v>824</v>
      </c>
      <c r="I10" s="126" t="s">
        <v>825</v>
      </c>
      <c r="J10" s="126" t="s">
        <v>826</v>
      </c>
      <c r="K10" s="54">
        <v>3</v>
      </c>
      <c r="L10" s="126" t="s">
        <v>118</v>
      </c>
      <c r="M10" s="126" t="s">
        <v>804</v>
      </c>
      <c r="N10" s="126" t="s">
        <v>805</v>
      </c>
      <c r="O10" s="31">
        <v>1</v>
      </c>
      <c r="Q10" s="41">
        <v>44696</v>
      </c>
      <c r="R10" s="41">
        <v>44727</v>
      </c>
      <c r="T10" s="42"/>
      <c r="U10" s="42"/>
      <c r="V10" s="42"/>
      <c r="W10" s="42"/>
      <c r="X10" s="42"/>
      <c r="Y10" s="42"/>
      <c r="Z10" s="42"/>
      <c r="AA10" s="42"/>
      <c r="AB10" s="42"/>
      <c r="AC10" s="42"/>
      <c r="AD10" s="42"/>
      <c r="AE10" s="42"/>
      <c r="AF10" s="42"/>
      <c r="AG10" s="42"/>
      <c r="AH10" s="42"/>
      <c r="AI10" s="42"/>
      <c r="AJ10" s="42"/>
      <c r="AK10" s="42"/>
      <c r="BE10" s="42"/>
      <c r="BF10" s="42"/>
    </row>
    <row r="11" spans="1:63" ht="39.950000000000003" customHeight="1" x14ac:dyDescent="0.25">
      <c r="B11" s="49" t="s">
        <v>85</v>
      </c>
      <c r="C11" s="515"/>
      <c r="D11" s="123">
        <v>44677</v>
      </c>
      <c r="E11" s="104" t="s">
        <v>798</v>
      </c>
      <c r="F11" s="517" t="s">
        <v>815</v>
      </c>
      <c r="G11" s="518" t="s">
        <v>827</v>
      </c>
      <c r="H11" s="54" t="s">
        <v>828</v>
      </c>
      <c r="I11" s="54" t="s">
        <v>829</v>
      </c>
      <c r="J11" s="54" t="s">
        <v>830</v>
      </c>
      <c r="K11" s="40">
        <v>2</v>
      </c>
      <c r="L11" s="40" t="s">
        <v>594</v>
      </c>
      <c r="M11" s="54" t="s">
        <v>804</v>
      </c>
      <c r="N11" s="54" t="s">
        <v>805</v>
      </c>
      <c r="O11" s="31">
        <v>1</v>
      </c>
      <c r="Q11" s="108">
        <v>44743</v>
      </c>
      <c r="R11" s="108">
        <v>44957</v>
      </c>
      <c r="T11" s="42"/>
      <c r="U11" s="42"/>
      <c r="V11" s="42"/>
      <c r="W11" s="42"/>
      <c r="X11" s="42"/>
      <c r="Y11" s="42"/>
      <c r="Z11" s="42"/>
      <c r="AA11" s="42"/>
      <c r="AB11" s="42"/>
      <c r="AC11" s="42"/>
      <c r="AD11" s="42"/>
      <c r="AE11" s="42"/>
      <c r="AF11" s="42"/>
      <c r="AG11" s="42"/>
      <c r="AH11" s="42"/>
      <c r="AI11" s="42"/>
      <c r="AJ11" s="42"/>
      <c r="AK11" s="42"/>
      <c r="BE11" s="42"/>
      <c r="BF11" s="42"/>
    </row>
    <row r="12" spans="1:63" ht="39.950000000000003" customHeight="1" x14ac:dyDescent="0.25">
      <c r="B12" s="49" t="s">
        <v>85</v>
      </c>
      <c r="C12" s="515"/>
      <c r="D12" s="123">
        <v>44677</v>
      </c>
      <c r="E12" s="104" t="s">
        <v>798</v>
      </c>
      <c r="F12" s="517"/>
      <c r="G12" s="518"/>
      <c r="H12" s="126" t="s">
        <v>831</v>
      </c>
      <c r="I12" s="54" t="s">
        <v>832</v>
      </c>
      <c r="J12" s="54" t="s">
        <v>814</v>
      </c>
      <c r="K12" s="40">
        <v>1</v>
      </c>
      <c r="L12" s="40" t="s">
        <v>594</v>
      </c>
      <c r="M12" s="54" t="s">
        <v>804</v>
      </c>
      <c r="N12" s="54" t="s">
        <v>805</v>
      </c>
      <c r="O12" s="31">
        <v>1</v>
      </c>
      <c r="Q12" s="108">
        <v>44713</v>
      </c>
      <c r="R12" s="108">
        <v>44772</v>
      </c>
      <c r="T12" s="42"/>
      <c r="U12" s="42"/>
      <c r="V12" s="42"/>
      <c r="W12" s="42"/>
      <c r="X12" s="42"/>
      <c r="Y12" s="42"/>
      <c r="Z12" s="42"/>
      <c r="AA12" s="42"/>
      <c r="AB12" s="42"/>
      <c r="AC12" s="42"/>
      <c r="AD12" s="42"/>
      <c r="AE12" s="42"/>
      <c r="AF12" s="42"/>
      <c r="AG12" s="42"/>
      <c r="AH12" s="42"/>
      <c r="AI12" s="42"/>
      <c r="AJ12" s="42"/>
      <c r="AK12" s="42"/>
      <c r="BE12" s="42"/>
      <c r="BF12" s="42"/>
    </row>
    <row r="13" spans="1:63" ht="39.950000000000003" customHeight="1" x14ac:dyDescent="0.25">
      <c r="B13" s="49" t="s">
        <v>85</v>
      </c>
      <c r="C13" s="515"/>
      <c r="D13" s="123">
        <v>44677</v>
      </c>
      <c r="E13" s="104" t="s">
        <v>798</v>
      </c>
      <c r="F13" s="519" t="s">
        <v>833</v>
      </c>
      <c r="G13" s="518" t="s">
        <v>834</v>
      </c>
      <c r="H13" s="54" t="s">
        <v>835</v>
      </c>
      <c r="I13" s="54" t="s">
        <v>836</v>
      </c>
      <c r="J13" s="54" t="s">
        <v>837</v>
      </c>
      <c r="K13" s="40">
        <v>2</v>
      </c>
      <c r="L13" s="40" t="s">
        <v>594</v>
      </c>
      <c r="M13" s="54" t="s">
        <v>804</v>
      </c>
      <c r="N13" s="54" t="s">
        <v>805</v>
      </c>
      <c r="O13" s="31">
        <v>1</v>
      </c>
      <c r="Q13" s="108">
        <v>44743</v>
      </c>
      <c r="R13" s="108">
        <v>44957</v>
      </c>
      <c r="T13" s="42"/>
      <c r="U13" s="42"/>
      <c r="V13" s="42"/>
      <c r="W13" s="42"/>
      <c r="X13" s="42"/>
      <c r="Y13" s="42"/>
      <c r="Z13" s="42"/>
      <c r="AA13" s="42"/>
      <c r="AB13" s="42"/>
      <c r="AC13" s="42"/>
      <c r="AD13" s="42"/>
      <c r="AE13" s="42"/>
      <c r="AF13" s="42"/>
      <c r="AG13" s="42"/>
      <c r="AH13" s="42"/>
      <c r="AI13" s="42"/>
      <c r="AJ13" s="42"/>
      <c r="AK13" s="42"/>
      <c r="BE13" s="42"/>
      <c r="BF13" s="42"/>
    </row>
    <row r="14" spans="1:63" ht="39.950000000000003" customHeight="1" x14ac:dyDescent="0.25">
      <c r="B14" s="49" t="s">
        <v>85</v>
      </c>
      <c r="C14" s="515"/>
      <c r="D14" s="123">
        <v>44677</v>
      </c>
      <c r="E14" s="104" t="s">
        <v>798</v>
      </c>
      <c r="F14" s="519"/>
      <c r="G14" s="518"/>
      <c r="H14" s="54" t="s">
        <v>838</v>
      </c>
      <c r="I14" s="54" t="s">
        <v>839</v>
      </c>
      <c r="J14" s="54" t="s">
        <v>840</v>
      </c>
      <c r="K14" s="40">
        <v>1</v>
      </c>
      <c r="L14" s="40" t="s">
        <v>594</v>
      </c>
      <c r="M14" s="54" t="s">
        <v>804</v>
      </c>
      <c r="N14" s="54" t="s">
        <v>805</v>
      </c>
      <c r="O14" s="31">
        <v>1</v>
      </c>
      <c r="Q14" s="108">
        <v>44713</v>
      </c>
      <c r="R14" s="108">
        <v>44772</v>
      </c>
      <c r="T14" s="42"/>
      <c r="U14" s="42"/>
      <c r="V14" s="42"/>
      <c r="W14" s="42"/>
      <c r="X14" s="42"/>
      <c r="Y14" s="42"/>
      <c r="Z14" s="42"/>
      <c r="AA14" s="42"/>
      <c r="AB14" s="42"/>
      <c r="AC14" s="42"/>
      <c r="AD14" s="42"/>
      <c r="AE14" s="42"/>
      <c r="AF14" s="42"/>
      <c r="AG14" s="42"/>
      <c r="AH14" s="42"/>
      <c r="AI14" s="42"/>
      <c r="AJ14" s="42"/>
      <c r="AK14" s="42"/>
      <c r="BE14" s="42"/>
      <c r="BF14" s="42"/>
    </row>
    <row r="15" spans="1:63" ht="39.950000000000003" customHeight="1" x14ac:dyDescent="0.25">
      <c r="B15" s="49" t="s">
        <v>85</v>
      </c>
      <c r="C15" s="515"/>
      <c r="D15" s="123">
        <v>44677</v>
      </c>
      <c r="E15" s="104" t="s">
        <v>798</v>
      </c>
      <c r="F15" s="518" t="s">
        <v>841</v>
      </c>
      <c r="G15" s="518" t="s">
        <v>842</v>
      </c>
      <c r="H15" s="54" t="s">
        <v>843</v>
      </c>
      <c r="I15" s="54" t="s">
        <v>844</v>
      </c>
      <c r="J15" s="54" t="s">
        <v>845</v>
      </c>
      <c r="K15" s="40">
        <v>3</v>
      </c>
      <c r="L15" s="40" t="s">
        <v>594</v>
      </c>
      <c r="M15" s="54" t="s">
        <v>804</v>
      </c>
      <c r="N15" s="54" t="s">
        <v>805</v>
      </c>
      <c r="O15" s="31">
        <v>1</v>
      </c>
      <c r="Q15" s="108">
        <v>44743</v>
      </c>
      <c r="R15" s="108">
        <v>44957</v>
      </c>
      <c r="T15" s="42"/>
      <c r="U15" s="42"/>
      <c r="V15" s="42"/>
      <c r="W15" s="42"/>
      <c r="X15" s="42"/>
      <c r="Y15" s="42"/>
      <c r="Z15" s="42"/>
      <c r="AA15" s="42"/>
      <c r="AB15" s="42"/>
      <c r="AC15" s="42"/>
      <c r="AD15" s="42"/>
      <c r="AE15" s="42"/>
      <c r="AF15" s="42"/>
      <c r="AG15" s="42"/>
      <c r="AH15" s="42"/>
      <c r="AI15" s="42"/>
      <c r="AJ15" s="42"/>
      <c r="AK15" s="42"/>
      <c r="BE15" s="42"/>
      <c r="BF15" s="42"/>
    </row>
    <row r="16" spans="1:63" ht="39.950000000000003" customHeight="1" x14ac:dyDescent="0.25">
      <c r="B16" s="49" t="s">
        <v>85</v>
      </c>
      <c r="C16" s="516"/>
      <c r="D16" s="123">
        <v>44677</v>
      </c>
      <c r="E16" s="104" t="s">
        <v>798</v>
      </c>
      <c r="F16" s="518"/>
      <c r="G16" s="518"/>
      <c r="H16" s="54" t="s">
        <v>846</v>
      </c>
      <c r="I16" s="54" t="s">
        <v>847</v>
      </c>
      <c r="J16" s="54" t="s">
        <v>848</v>
      </c>
      <c r="K16" s="40">
        <v>1</v>
      </c>
      <c r="L16" s="40" t="s">
        <v>594</v>
      </c>
      <c r="M16" s="54" t="s">
        <v>804</v>
      </c>
      <c r="N16" s="54" t="s">
        <v>805</v>
      </c>
      <c r="O16" s="31">
        <v>1</v>
      </c>
      <c r="Q16" s="108">
        <v>44743</v>
      </c>
      <c r="R16" s="108">
        <v>44910</v>
      </c>
      <c r="T16" s="42"/>
      <c r="U16" s="42"/>
      <c r="V16" s="42"/>
      <c r="W16" s="42"/>
      <c r="X16" s="42"/>
      <c r="Y16" s="42"/>
      <c r="Z16" s="42"/>
      <c r="AA16" s="42"/>
      <c r="AB16" s="42"/>
      <c r="AC16" s="42"/>
      <c r="AD16" s="42"/>
      <c r="AE16" s="42"/>
      <c r="AF16" s="42"/>
      <c r="AG16" s="42"/>
      <c r="AH16" s="42"/>
      <c r="AI16" s="42"/>
      <c r="AJ16" s="42"/>
      <c r="AK16" s="42"/>
      <c r="BE16" s="42"/>
      <c r="BF16" s="42"/>
    </row>
  </sheetData>
  <autoFilter ref="A3:BG6">
    <filterColumn colId="12">
      <filters>
        <filter val="Unidad de Loterias"/>
      </filters>
    </filterColumn>
  </autoFilter>
  <mergeCells count="70">
    <mergeCell ref="AU1:BB1"/>
    <mergeCell ref="Q2:Q3"/>
    <mergeCell ref="BD1:BH1"/>
    <mergeCell ref="A2:A3"/>
    <mergeCell ref="B2:B3"/>
    <mergeCell ref="C2:C3"/>
    <mergeCell ref="D2:D3"/>
    <mergeCell ref="E2:E3"/>
    <mergeCell ref="F2:F3"/>
    <mergeCell ref="G2:G3"/>
    <mergeCell ref="H2:H3"/>
    <mergeCell ref="I2:K2"/>
    <mergeCell ref="A1:G1"/>
    <mergeCell ref="H1:R1"/>
    <mergeCell ref="T1:AB1"/>
    <mergeCell ref="AC1:AJ1"/>
    <mergeCell ref="AL1:AS1"/>
    <mergeCell ref="L2:L3"/>
    <mergeCell ref="M2:M3"/>
    <mergeCell ref="N2:N3"/>
    <mergeCell ref="O2:O3"/>
    <mergeCell ref="P2:P3"/>
    <mergeCell ref="AE2:AE3"/>
    <mergeCell ref="R2:R3"/>
    <mergeCell ref="T2:T3"/>
    <mergeCell ref="U2:U3"/>
    <mergeCell ref="V2:V3"/>
    <mergeCell ref="W2:W3"/>
    <mergeCell ref="X2:X3"/>
    <mergeCell ref="Y2:Y3"/>
    <mergeCell ref="Z2:Z3"/>
    <mergeCell ref="AA2:AA3"/>
    <mergeCell ref="AC2:AC3"/>
    <mergeCell ref="AD2:AD3"/>
    <mergeCell ref="AR2:AR3"/>
    <mergeCell ref="AF2:AF3"/>
    <mergeCell ref="AG2:AG3"/>
    <mergeCell ref="AH2:AH3"/>
    <mergeCell ref="AI2:AI3"/>
    <mergeCell ref="AJ2:AJ3"/>
    <mergeCell ref="AL2:AL3"/>
    <mergeCell ref="AM2:AM3"/>
    <mergeCell ref="AN2:AN3"/>
    <mergeCell ref="AO2:AO3"/>
    <mergeCell ref="AP2:AP3"/>
    <mergeCell ref="AQ2:AQ3"/>
    <mergeCell ref="BF2:BF3"/>
    <mergeCell ref="AS2:AS3"/>
    <mergeCell ref="AU2:AU3"/>
    <mergeCell ref="AW2:AW3"/>
    <mergeCell ref="AX2:AX3"/>
    <mergeCell ref="AY2:AY3"/>
    <mergeCell ref="AZ2:AZ3"/>
    <mergeCell ref="BA2:BA3"/>
    <mergeCell ref="BB2:BB3"/>
    <mergeCell ref="BC2:BC3"/>
    <mergeCell ref="BD2:BD3"/>
    <mergeCell ref="BE2:BE3"/>
    <mergeCell ref="BG2:BG3"/>
    <mergeCell ref="BH2:BH4"/>
    <mergeCell ref="BI2:BI3"/>
    <mergeCell ref="BJ2:BJ3"/>
    <mergeCell ref="BK2:BK4"/>
    <mergeCell ref="C5:C16"/>
    <mergeCell ref="F11:F12"/>
    <mergeCell ref="G11:G12"/>
    <mergeCell ref="F13:F14"/>
    <mergeCell ref="G13:G14"/>
    <mergeCell ref="F15:F16"/>
    <mergeCell ref="G15:G16"/>
  </mergeCells>
  <conditionalFormatting sqref="Y5:Y6">
    <cfRule type="containsText" dxfId="103" priority="15" stopIfTrue="1" operator="containsText" text="EN TERMINO">
      <formula>NOT(ISERROR(SEARCH("EN TERMINO",Y5)))</formula>
    </cfRule>
    <cfRule type="containsText" priority="16" operator="containsText" text="AMARILLO">
      <formula>NOT(ISERROR(SEARCH("AMARILLO",Y5)))</formula>
    </cfRule>
    <cfRule type="containsText" dxfId="102" priority="17" stopIfTrue="1" operator="containsText" text="ALERTA">
      <formula>NOT(ISERROR(SEARCH("ALERTA",Y5)))</formula>
    </cfRule>
    <cfRule type="containsText" dxfId="101" priority="18" stopIfTrue="1" operator="containsText" text="OK">
      <formula>NOT(ISERROR(SEARCH("OK",Y5)))</formula>
    </cfRule>
  </conditionalFormatting>
  <conditionalFormatting sqref="AB5:AB6">
    <cfRule type="containsText" dxfId="100" priority="19" stopIfTrue="1" operator="containsText" text="CUMPLIDA">
      <formula>NOT(ISERROR(SEARCH("CUMPLIDA",AB5)))</formula>
    </cfRule>
    <cfRule type="containsText" dxfId="99" priority="20" stopIfTrue="1" operator="containsText" text="PENDIENTE">
      <formula>NOT(ISERROR(SEARCH("PENDIENTE",AB5)))</formula>
    </cfRule>
    <cfRule type="containsText" dxfId="98" priority="21" stopIfTrue="1" operator="containsText" text="INCUMPLIDA">
      <formula>NOT(ISERROR(SEARCH("INCUMPLIDA",AB5)))</formula>
    </cfRule>
  </conditionalFormatting>
  <conditionalFormatting sqref="AH5:AH6 AQ5:AQ6 BA5:BA6">
    <cfRule type="containsText" dxfId="97" priority="6" stopIfTrue="1" operator="containsText" text="EN TERMINO">
      <formula>NOT(ISERROR(SEARCH("EN TERMINO",AH5)))</formula>
    </cfRule>
    <cfRule type="containsText" priority="7" operator="containsText" text="AMARILLO">
      <formula>NOT(ISERROR(SEARCH("AMARILLO",AH5)))</formula>
    </cfRule>
    <cfRule type="containsText" dxfId="96" priority="8" stopIfTrue="1" operator="containsText" text="ALERTA">
      <formula>NOT(ISERROR(SEARCH("ALERTA",AH5)))</formula>
    </cfRule>
    <cfRule type="containsText" dxfId="95" priority="9" stopIfTrue="1" operator="containsText" text="OK">
      <formula>NOT(ISERROR(SEARCH("OK",AH5)))</formula>
    </cfRule>
  </conditionalFormatting>
  <conditionalFormatting sqref="AK5:AK6 AT5:AT6 BD5:BD6">
    <cfRule type="containsText" dxfId="94" priority="10" stopIfTrue="1" operator="containsText" text="CUMPLIDA">
      <formula>NOT(ISERROR(SEARCH("CUMPLIDA",AK5)))</formula>
    </cfRule>
    <cfRule type="containsText" dxfId="93" priority="11" stopIfTrue="1" operator="containsText" text="PENDIENTE">
      <formula>NOT(ISERROR(SEARCH("PENDIENTE",AK5)))</formula>
    </cfRule>
    <cfRule type="containsText" dxfId="92" priority="12" stopIfTrue="1" operator="containsText" text="INCUMPLIDA">
      <formula>NOT(ISERROR(SEARCH("INCUMPLIDA",AK5)))</formula>
    </cfRule>
  </conditionalFormatting>
  <conditionalFormatting sqref="AK5:AK6">
    <cfRule type="containsText" dxfId="91" priority="1" operator="containsText" text="INCUMPLIDA">
      <formula>NOT(ISERROR(SEARCH("INCUMPLIDA",AK5)))</formula>
    </cfRule>
  </conditionalFormatting>
  <conditionalFormatting sqref="AQ5:AQ6">
    <cfRule type="dataBar" priority="13">
      <dataBar>
        <cfvo type="min"/>
        <cfvo type="max"/>
        <color rgb="FF638EC6"/>
      </dataBar>
    </cfRule>
  </conditionalFormatting>
  <conditionalFormatting sqref="BA5:BA6">
    <cfRule type="dataBar" priority="14">
      <dataBar>
        <cfvo type="min"/>
        <cfvo type="max"/>
        <color rgb="FF638EC6"/>
      </dataBar>
    </cfRule>
  </conditionalFormatting>
  <conditionalFormatting sqref="BF5:BF6">
    <cfRule type="containsText" dxfId="90" priority="3" operator="containsText" text="cerrada">
      <formula>NOT(ISERROR(SEARCH("cerrada",BF5)))</formula>
    </cfRule>
    <cfRule type="containsText" dxfId="89" priority="4" operator="containsText" text="cerrado">
      <formula>NOT(ISERROR(SEARCH("cerrado",BF5)))</formula>
    </cfRule>
    <cfRule type="containsText" dxfId="88" priority="5" operator="containsText" text="Abierto">
      <formula>NOT(ISERROR(SEARCH("Abierto",BF5)))</formula>
    </cfRule>
  </conditionalFormatting>
  <dataValidations count="1">
    <dataValidation type="list" allowBlank="1" showInputMessage="1" showErrorMessage="1" sqref="L5:L9 L11:L16">
      <formula1>"Correctiva, Preventiva, Acción de mejora"</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AG7"/>
  <sheetViews>
    <sheetView zoomScale="80" zoomScaleNormal="80" workbookViewId="0">
      <pane xSplit="5" ySplit="2" topLeftCell="U4" activePane="bottomRight" state="frozen"/>
      <selection pane="topRight" activeCell="F1" sqref="F1"/>
      <selection pane="bottomLeft" activeCell="A3" sqref="A3"/>
      <selection pane="bottomRight" activeCell="Y4" sqref="Y4"/>
    </sheetView>
  </sheetViews>
  <sheetFormatPr baseColWidth="10" defaultColWidth="20.140625" defaultRowHeight="39.950000000000003" customHeight="1" outlineLevelCol="1" x14ac:dyDescent="0.2"/>
  <cols>
    <col min="1" max="1" width="4.140625" style="142" customWidth="1"/>
    <col min="2" max="2" width="20.140625" style="142"/>
    <col min="3" max="3" width="24.5703125" style="142" customWidth="1"/>
    <col min="4" max="5" width="20.140625" style="142"/>
    <col min="6" max="6" width="39" style="142" customWidth="1"/>
    <col min="7" max="7" width="20.140625" style="142"/>
    <col min="8" max="8" width="20.140625" style="144"/>
    <col min="9" max="16" width="20.140625" style="142"/>
    <col min="17" max="17" width="20.140625" style="143" outlineLevel="1"/>
    <col min="18" max="18" width="26.140625" style="143" customWidth="1" outlineLevel="1"/>
    <col min="19" max="22" width="20.140625" style="143" outlineLevel="1"/>
    <col min="23" max="23" width="6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11.28515625" style="142" customWidth="1"/>
    <col min="33" max="33" width="9.7109375" style="142" customWidth="1"/>
    <col min="34" max="16384" width="20.140625" style="142"/>
  </cols>
  <sheetData>
    <row r="1" spans="2:33" ht="18.75" customHeight="1" x14ac:dyDescent="0.25">
      <c r="B1" s="489" t="s">
        <v>6</v>
      </c>
      <c r="C1" s="489"/>
      <c r="D1" s="489"/>
      <c r="E1" s="489"/>
      <c r="F1" s="489"/>
      <c r="G1" s="490" t="s">
        <v>19</v>
      </c>
      <c r="H1" s="490"/>
      <c r="I1" s="490"/>
      <c r="J1" s="490"/>
      <c r="K1" s="490"/>
      <c r="L1" s="490"/>
      <c r="M1" s="490"/>
      <c r="N1" s="490"/>
      <c r="O1" s="490"/>
      <c r="P1" s="490"/>
      <c r="Q1" s="488"/>
      <c r="R1" s="488"/>
      <c r="S1" s="488"/>
      <c r="T1" s="488"/>
      <c r="U1" s="488"/>
      <c r="V1" s="488"/>
      <c r="W1" s="488"/>
      <c r="X1" s="488"/>
      <c r="Y1" s="488"/>
      <c r="Z1" s="484" t="s">
        <v>69</v>
      </c>
      <c r="AA1" s="485"/>
      <c r="AB1" s="485"/>
      <c r="AC1" s="485"/>
      <c r="AD1" s="485"/>
      <c r="AE1" s="485"/>
    </row>
    <row r="2" spans="2:33" ht="18.75" customHeight="1" x14ac:dyDescent="0.25">
      <c r="B2" s="489"/>
      <c r="C2" s="489"/>
      <c r="D2" s="489"/>
      <c r="E2" s="489"/>
      <c r="F2" s="489"/>
      <c r="G2" s="490"/>
      <c r="H2" s="490"/>
      <c r="I2" s="490"/>
      <c r="J2" s="490"/>
      <c r="K2" s="490"/>
      <c r="L2" s="490"/>
      <c r="M2" s="490"/>
      <c r="N2" s="490"/>
      <c r="O2" s="490"/>
      <c r="P2" s="490"/>
      <c r="Q2" s="491" t="s">
        <v>70</v>
      </c>
      <c r="R2" s="491"/>
      <c r="S2" s="491"/>
      <c r="T2" s="491"/>
      <c r="U2" s="491"/>
      <c r="V2" s="491"/>
      <c r="W2" s="491"/>
      <c r="X2" s="491"/>
      <c r="Y2" s="491"/>
      <c r="Z2" s="486"/>
      <c r="AA2" s="487"/>
      <c r="AB2" s="487"/>
      <c r="AC2" s="487"/>
      <c r="AD2" s="487"/>
      <c r="AE2" s="487"/>
    </row>
    <row r="3" spans="2:33" ht="51.7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150" t="s">
        <v>76</v>
      </c>
      <c r="R3" s="150" t="s">
        <v>77</v>
      </c>
      <c r="S3" s="150" t="s">
        <v>78</v>
      </c>
      <c r="T3" s="150" t="s">
        <v>79</v>
      </c>
      <c r="U3" s="150" t="s">
        <v>80</v>
      </c>
      <c r="V3" s="150" t="s">
        <v>81</v>
      </c>
      <c r="W3" s="150" t="s">
        <v>82</v>
      </c>
      <c r="X3" s="150" t="s">
        <v>83</v>
      </c>
      <c r="Y3" s="150" t="s">
        <v>52</v>
      </c>
      <c r="Z3" s="186" t="s">
        <v>56</v>
      </c>
      <c r="AA3" s="187" t="s">
        <v>58</v>
      </c>
      <c r="AB3" s="187" t="s">
        <v>60</v>
      </c>
      <c r="AC3" s="187" t="s">
        <v>62</v>
      </c>
      <c r="AD3" s="187" t="s">
        <v>64</v>
      </c>
      <c r="AE3" s="187" t="s">
        <v>84</v>
      </c>
    </row>
    <row r="4" spans="2:33" ht="226.5" customHeight="1" x14ac:dyDescent="0.2">
      <c r="B4" s="192" t="s">
        <v>85</v>
      </c>
      <c r="C4" s="218" t="s">
        <v>86</v>
      </c>
      <c r="D4" s="193"/>
      <c r="E4" s="194">
        <v>481</v>
      </c>
      <c r="F4" s="195" t="s">
        <v>87</v>
      </c>
      <c r="G4" s="193"/>
      <c r="H4" s="196" t="s">
        <v>88</v>
      </c>
      <c r="I4" s="193"/>
      <c r="J4" s="152">
        <v>1</v>
      </c>
      <c r="K4" s="152"/>
      <c r="L4" s="197" t="s">
        <v>89</v>
      </c>
      <c r="M4" s="198">
        <v>1</v>
      </c>
      <c r="N4" s="199">
        <v>45309</v>
      </c>
      <c r="O4" s="200">
        <v>45473</v>
      </c>
      <c r="P4" s="205"/>
      <c r="Q4" s="385">
        <v>45565</v>
      </c>
      <c r="R4" s="221"/>
      <c r="S4" s="375">
        <v>1</v>
      </c>
      <c r="T4" s="223">
        <f t="shared" ref="T4" si="0">(IF(S4="","",IF(OR($J4=0,$J4="",Q4=""),"",S4/$J4)))</f>
        <v>1</v>
      </c>
      <c r="U4" s="224">
        <f t="shared" ref="U4" si="1">(IF(OR($M4="",T4=""),"",IF(OR($M4=0,T4=0),0,IF((T4*100%)/$M4&gt;100%,100%,(T4*100%)/$M4))))</f>
        <v>1</v>
      </c>
      <c r="V4" s="225" t="str">
        <f t="shared" ref="V4" si="2">IF(S4="","",IF(U4&lt;100%, IF(U4&lt;100%, "ALERTA","EN TERMINO"), IF(U4=100%, "OK", "EN TERMINO")))</f>
        <v>OK</v>
      </c>
      <c r="W4" s="408" t="s">
        <v>90</v>
      </c>
      <c r="X4" s="437" t="s">
        <v>91</v>
      </c>
      <c r="Y4" s="388" t="str">
        <f>IF(U4=100%,IF(U4&gt;=100%,"CUMPLIDA",AB5),IF(U4&lt;100%,"INCUMPLIDA","EN EJEUCIÓN"))</f>
        <v>CUMPLIDA</v>
      </c>
      <c r="Z4" s="222" t="s">
        <v>92</v>
      </c>
      <c r="AA4" s="222" t="s">
        <v>93</v>
      </c>
      <c r="AB4" s="407" t="str">
        <f>IF(AND(Z4="SI",AA4="NO"),"EFECTIVA",IF(AND(Z4="NO",AA4="NO"),"INEFECTIVA",IF(AND(Z4="NO",AA4="SI"),"INEFECTIVA")))</f>
        <v>EFECTIVA</v>
      </c>
      <c r="AC4" s="189" t="str">
        <f>IF(AB4="EFECTIVA","NO","SI")</f>
        <v>NO</v>
      </c>
      <c r="AD4" s="222" t="s">
        <v>94</v>
      </c>
      <c r="AE4" s="189"/>
      <c r="AF4" s="191" t="s">
        <v>92</v>
      </c>
      <c r="AG4" s="191" t="s">
        <v>93</v>
      </c>
    </row>
    <row r="5" spans="2:33" ht="226.5" customHeight="1" x14ac:dyDescent="0.25">
      <c r="B5" s="206" t="s">
        <v>85</v>
      </c>
      <c r="C5" s="482" t="s">
        <v>95</v>
      </c>
      <c r="D5" s="207" t="s">
        <v>96</v>
      </c>
      <c r="E5" s="208">
        <v>540</v>
      </c>
      <c r="F5" s="453" t="s">
        <v>97</v>
      </c>
      <c r="G5" s="209" t="s">
        <v>98</v>
      </c>
      <c r="H5" s="210" t="s">
        <v>99</v>
      </c>
      <c r="I5" s="211" t="s">
        <v>100</v>
      </c>
      <c r="J5" s="211">
        <v>2</v>
      </c>
      <c r="K5" s="212" t="s">
        <v>101</v>
      </c>
      <c r="L5" s="213" t="s">
        <v>89</v>
      </c>
      <c r="M5" s="214">
        <v>1</v>
      </c>
      <c r="N5" s="215">
        <v>45444</v>
      </c>
      <c r="O5" s="220">
        <v>45657</v>
      </c>
      <c r="P5" s="201"/>
      <c r="Q5" s="385">
        <v>45565</v>
      </c>
      <c r="R5" s="213" t="s">
        <v>102</v>
      </c>
      <c r="S5" s="213">
        <v>0.5</v>
      </c>
      <c r="T5" s="223">
        <f t="shared" ref="T5:T7" si="3">(IF(S5="","",IF(OR($J5=0,$J5="",Q5=""),"",S5/$J5)))</f>
        <v>0.25</v>
      </c>
      <c r="U5" s="224">
        <f t="shared" ref="U5:U7" si="4">(IF(OR($M5="",T5=""),"",IF(OR($M5=0,T5=0),0,IF((T5*100%)/$M5&gt;100%,100%,(T5*100%)/$M5))))</f>
        <v>0.25</v>
      </c>
      <c r="V5" s="225" t="str">
        <f t="shared" ref="V5:V7" si="5">IF(S5="","",IF(U5&lt;100%, IF(U5&lt;100%, "ALERTA","EN TERMINO"), IF(U5=100%, "OK", "EN TERMINO")))</f>
        <v>ALERTA</v>
      </c>
      <c r="W5" s="408" t="s">
        <v>103</v>
      </c>
      <c r="X5" s="437" t="s">
        <v>91</v>
      </c>
      <c r="Y5" s="388" t="str">
        <f>IF(U5=100%,IF(U5&gt;=100%,"CUMPLIDA","ATENCIÓN"),IF(U5&lt;75%,"ATENCIÓN","EN EJECUCIÓN"))</f>
        <v>ATENCIÓN</v>
      </c>
      <c r="Z5" s="222"/>
      <c r="AA5" s="222"/>
      <c r="AB5" s="407"/>
      <c r="AC5" s="189"/>
      <c r="AD5" s="222" t="s">
        <v>94</v>
      </c>
      <c r="AE5" s="152"/>
    </row>
    <row r="6" spans="2:33" ht="226.5" customHeight="1" x14ac:dyDescent="0.25">
      <c r="B6" s="350" t="s">
        <v>85</v>
      </c>
      <c r="C6" s="483"/>
      <c r="D6" s="370" t="s">
        <v>96</v>
      </c>
      <c r="E6" s="377">
        <v>541</v>
      </c>
      <c r="F6" s="216" t="s">
        <v>104</v>
      </c>
      <c r="G6" s="276" t="s">
        <v>98</v>
      </c>
      <c r="H6" s="371" t="s">
        <v>99</v>
      </c>
      <c r="I6" s="372" t="s">
        <v>100</v>
      </c>
      <c r="J6" s="372">
        <v>2</v>
      </c>
      <c r="K6" s="356" t="s">
        <v>101</v>
      </c>
      <c r="L6" s="351" t="s">
        <v>89</v>
      </c>
      <c r="M6" s="373">
        <v>1</v>
      </c>
      <c r="N6" s="358">
        <v>45444</v>
      </c>
      <c r="O6" s="374">
        <v>45657</v>
      </c>
      <c r="P6" s="205"/>
      <c r="Q6" s="389">
        <v>45565</v>
      </c>
      <c r="R6" s="213" t="s">
        <v>102</v>
      </c>
      <c r="S6" s="213">
        <v>0.5</v>
      </c>
      <c r="T6" s="223">
        <f t="shared" si="3"/>
        <v>0.25</v>
      </c>
      <c r="U6" s="224">
        <f t="shared" si="4"/>
        <v>0.25</v>
      </c>
      <c r="V6" s="225" t="str">
        <f t="shared" si="5"/>
        <v>ALERTA</v>
      </c>
      <c r="W6" s="408" t="s">
        <v>103</v>
      </c>
      <c r="X6" s="437" t="s">
        <v>91</v>
      </c>
      <c r="Y6" s="388" t="str">
        <f>IF(U6=100%,IF(U6&gt;=100%,"CUMPLIDA","ATENCIÓN"),IF(U6&lt;75%,"ATENCIÓN","EN EJECUCIÓN"))</f>
        <v>ATENCIÓN</v>
      </c>
      <c r="Z6" s="222"/>
      <c r="AA6" s="222"/>
      <c r="AB6" s="407"/>
      <c r="AC6" s="189"/>
      <c r="AD6" s="375" t="s">
        <v>94</v>
      </c>
      <c r="AE6" s="179"/>
    </row>
    <row r="7" spans="2:33" ht="226.5" customHeight="1" x14ac:dyDescent="0.25">
      <c r="B7" s="203" t="s">
        <v>85</v>
      </c>
      <c r="C7" s="234" t="s">
        <v>105</v>
      </c>
      <c r="D7" s="152"/>
      <c r="E7" s="378">
        <v>575</v>
      </c>
      <c r="F7" s="202" t="s">
        <v>106</v>
      </c>
      <c r="G7" s="152"/>
      <c r="H7" s="196" t="s">
        <v>107</v>
      </c>
      <c r="I7" s="152"/>
      <c r="J7" s="152">
        <v>1</v>
      </c>
      <c r="K7" s="152"/>
      <c r="L7" s="193" t="s">
        <v>89</v>
      </c>
      <c r="M7" s="231">
        <v>1</v>
      </c>
      <c r="N7" s="199">
        <v>45513</v>
      </c>
      <c r="O7" s="199">
        <v>45657</v>
      </c>
      <c r="P7" s="152"/>
      <c r="Q7" s="389">
        <v>45565</v>
      </c>
      <c r="R7" s="213" t="s">
        <v>108</v>
      </c>
      <c r="S7" s="213">
        <v>0.5</v>
      </c>
      <c r="T7" s="430">
        <f t="shared" si="3"/>
        <v>0.5</v>
      </c>
      <c r="U7" s="431">
        <f t="shared" si="4"/>
        <v>0.5</v>
      </c>
      <c r="V7" s="432" t="str">
        <f t="shared" si="5"/>
        <v>ALERTA</v>
      </c>
      <c r="W7" s="408" t="s">
        <v>109</v>
      </c>
      <c r="X7" s="437" t="s">
        <v>91</v>
      </c>
      <c r="Y7" s="388" t="str">
        <f>IF(U7=100%,IF(U7&gt;=100%,"CUMPLIDA","ATENCIÓN"),IF(U7&lt;75%,"ATENCIÓN","EN EJECUCIÓN"))</f>
        <v>ATENCIÓN</v>
      </c>
      <c r="Z7" s="222"/>
      <c r="AA7" s="222"/>
      <c r="AB7" s="407"/>
      <c r="AC7" s="190"/>
      <c r="AD7" s="222" t="s">
        <v>94</v>
      </c>
      <c r="AE7" s="152"/>
    </row>
  </sheetData>
  <mergeCells count="6">
    <mergeCell ref="C5:C6"/>
    <mergeCell ref="Z1:AE2"/>
    <mergeCell ref="Q1:Y1"/>
    <mergeCell ref="B1:F2"/>
    <mergeCell ref="G1:P2"/>
    <mergeCell ref="Q2:Y2"/>
  </mergeCells>
  <conditionalFormatting sqref="V4:V7">
    <cfRule type="containsText" dxfId="301" priority="8" stopIfTrue="1" operator="containsText" text="EN TERMINO">
      <formula>NOT(ISERROR(SEARCH("EN TERMINO",V4)))</formula>
    </cfRule>
    <cfRule type="containsText" priority="9" operator="containsText" text="AMARILLO">
      <formula>NOT(ISERROR(SEARCH("AMARILLO",V4)))</formula>
    </cfRule>
    <cfRule type="containsText" dxfId="300" priority="10" stopIfTrue="1" operator="containsText" text="ALERTA">
      <formula>NOT(ISERROR(SEARCH("ALERTA",V4)))</formula>
    </cfRule>
    <cfRule type="containsText" dxfId="299" priority="11" stopIfTrue="1" operator="containsText" text="OK">
      <formula>NOT(ISERROR(SEARCH("OK",V4)))</formula>
    </cfRule>
    <cfRule type="dataBar" priority="12">
      <dataBar>
        <cfvo type="min"/>
        <cfvo type="max"/>
        <color rgb="FF638EC6"/>
      </dataBar>
    </cfRule>
  </conditionalFormatting>
  <conditionalFormatting sqref="Y4:Y7">
    <cfRule type="containsText" dxfId="298" priority="3" operator="containsText" text="EN TERMINO">
      <formula>NOT(ISERROR(SEARCH("EN TERMINO",Y4)))</formula>
    </cfRule>
    <cfRule type="containsText" dxfId="297" priority="4" operator="containsText" text="ATENCIÓN">
      <formula>NOT(ISERROR(SEARCH("ATENCIÓN",Y4)))</formula>
    </cfRule>
    <cfRule type="containsText" dxfId="296" priority="5" stopIfTrue="1" operator="containsText" text="PENDIENTE">
      <formula>NOT(ISERROR(SEARCH("PENDIENTE",Y4)))</formula>
    </cfRule>
    <cfRule type="containsText" dxfId="295" priority="6" stopIfTrue="1" operator="containsText" text="INCUMPLIDA">
      <formula>NOT(ISERROR(SEARCH("INCUMPLIDA",Y4)))</formula>
    </cfRule>
    <cfRule type="containsText" dxfId="294" priority="7" stopIfTrue="1" operator="containsText" text="CUMPLIDA">
      <formula>NOT(ISERROR(SEARCH("CUMPLIDA",Y4)))</formula>
    </cfRule>
  </conditionalFormatting>
  <conditionalFormatting sqref="Y5:Y7">
    <cfRule type="containsText" dxfId="293" priority="1" operator="containsText" text="EN EJECUCIÓN">
      <formula>NOT(ISERROR(SEARCH("EN EJECUCIÓN",Y5)))</formula>
    </cfRule>
  </conditionalFormatting>
  <conditionalFormatting sqref="AC4:AC7">
    <cfRule type="containsText" dxfId="292" priority="13" operator="containsText" text="cerrada">
      <formula>NOT(ISERROR(SEARCH("cerrada",AC4)))</formula>
    </cfRule>
    <cfRule type="containsText" dxfId="291" priority="14" operator="containsText" text="cerrado">
      <formula>NOT(ISERROR(SEARCH("cerrado",AC4)))</formula>
    </cfRule>
    <cfRule type="containsText" dxfId="290" priority="15" operator="containsText" text="Abierto">
      <formula>NOT(ISERROR(SEARCH("Abierto",AC4)))</formula>
    </cfRule>
  </conditionalFormatting>
  <dataValidations count="2">
    <dataValidation type="list" allowBlank="1" showInputMessage="1" showErrorMessage="1" sqref="K4:K6">
      <formula1>"Correctiva, Preventiva, Acción de mejora"</formula1>
    </dataValidation>
    <dataValidation type="list" allowBlank="1" showInputMessage="1" showErrorMessage="1" sqref="Z4:AA7">
      <formula1>$AF$4:$AG$4</formula1>
    </dataValidation>
  </dataValidation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filterMode="1"/>
  <dimension ref="A1:XEG98"/>
  <sheetViews>
    <sheetView topLeftCell="D1"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style="118" customWidth="1"/>
    <col min="31" max="31" width="22.42578125" style="118" customWidth="1"/>
    <col min="32" max="32" width="10" style="118" customWidth="1"/>
    <col min="33" max="33" width="12.28515625" style="118" customWidth="1"/>
    <col min="34" max="34" width="14.5703125" style="118" customWidth="1"/>
    <col min="35" max="35" width="13.42578125" style="118" customWidth="1"/>
    <col min="36" max="36" width="26.42578125" style="118" customWidth="1"/>
    <col min="37" max="37" width="16.42578125" style="118" customWidth="1"/>
    <col min="38" max="38" width="15" style="118"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118" customWidth="1" collapsed="1"/>
    <col min="59" max="61" width="11.42578125" style="118"/>
    <col min="62" max="16384" width="11.42578125" style="13"/>
  </cols>
  <sheetData>
    <row r="1" spans="1:61" ht="39.950000000000003" customHeight="1" x14ac:dyDescent="0.25">
      <c r="A1" s="532"/>
      <c r="B1" s="532"/>
      <c r="C1" s="532"/>
      <c r="D1" s="532"/>
      <c r="E1" s="532"/>
      <c r="F1" s="532"/>
      <c r="G1" s="532"/>
      <c r="H1" s="532"/>
      <c r="I1" s="531" t="s">
        <v>740</v>
      </c>
      <c r="J1" s="531"/>
      <c r="K1" s="531"/>
      <c r="L1" s="531"/>
      <c r="M1" s="531"/>
      <c r="N1" s="531"/>
      <c r="O1" s="531"/>
      <c r="P1" s="531"/>
      <c r="Q1" s="531"/>
      <c r="R1" s="531"/>
      <c r="S1" s="531"/>
      <c r="T1" s="46"/>
      <c r="U1" s="533" t="s">
        <v>741</v>
      </c>
      <c r="V1" s="533"/>
      <c r="W1" s="533"/>
      <c r="X1" s="533"/>
      <c r="Y1" s="533"/>
      <c r="Z1" s="533"/>
      <c r="AA1" s="533"/>
      <c r="AB1" s="533"/>
      <c r="AC1" s="533"/>
      <c r="AD1" s="534" t="s">
        <v>742</v>
      </c>
      <c r="AE1" s="534"/>
      <c r="AF1" s="534"/>
      <c r="AG1" s="534"/>
      <c r="AH1" s="534"/>
      <c r="AI1" s="534"/>
      <c r="AJ1" s="534"/>
      <c r="AK1" s="534"/>
      <c r="AL1" s="51"/>
      <c r="AM1" s="525" t="s">
        <v>743</v>
      </c>
      <c r="AN1" s="525"/>
      <c r="AO1" s="525"/>
      <c r="AP1" s="525"/>
      <c r="AQ1" s="525"/>
      <c r="AR1" s="525"/>
      <c r="AS1" s="525"/>
      <c r="AT1" s="525"/>
      <c r="AU1" s="52"/>
      <c r="AV1" s="528" t="s">
        <v>744</v>
      </c>
      <c r="AW1" s="528"/>
      <c r="AX1" s="528"/>
      <c r="AY1" s="528"/>
      <c r="AZ1" s="528"/>
      <c r="BA1" s="528"/>
      <c r="BB1" s="528"/>
      <c r="BC1" s="528"/>
      <c r="BD1" s="53"/>
      <c r="BE1" s="529" t="s">
        <v>745</v>
      </c>
      <c r="BF1" s="529"/>
      <c r="BG1" s="529"/>
      <c r="BH1" s="529"/>
      <c r="BI1" s="529"/>
    </row>
    <row r="2" spans="1:61" ht="39.950000000000003" customHeight="1" x14ac:dyDescent="0.25">
      <c r="A2" s="530" t="s">
        <v>746</v>
      </c>
      <c r="B2" s="530" t="s">
        <v>9</v>
      </c>
      <c r="C2" s="530" t="s">
        <v>11</v>
      </c>
      <c r="D2" s="530" t="s">
        <v>747</v>
      </c>
      <c r="E2" s="530" t="s">
        <v>748</v>
      </c>
      <c r="F2" s="530" t="s">
        <v>13</v>
      </c>
      <c r="G2" s="530" t="s">
        <v>15</v>
      </c>
      <c r="H2" s="530" t="s">
        <v>17</v>
      </c>
      <c r="I2" s="526" t="s">
        <v>71</v>
      </c>
      <c r="J2" s="531" t="s">
        <v>749</v>
      </c>
      <c r="K2" s="531"/>
      <c r="L2" s="531"/>
      <c r="M2" s="526" t="s">
        <v>72</v>
      </c>
      <c r="N2" s="526" t="s">
        <v>750</v>
      </c>
      <c r="O2" s="526" t="s">
        <v>751</v>
      </c>
      <c r="P2" s="526" t="s">
        <v>32</v>
      </c>
      <c r="Q2" s="526" t="s">
        <v>752</v>
      </c>
      <c r="R2" s="526" t="s">
        <v>753</v>
      </c>
      <c r="S2" s="526" t="s">
        <v>754</v>
      </c>
      <c r="T2" s="44"/>
      <c r="U2" s="527" t="s">
        <v>755</v>
      </c>
      <c r="V2" s="527" t="s">
        <v>756</v>
      </c>
      <c r="W2" s="527" t="s">
        <v>757</v>
      </c>
      <c r="X2" s="527" t="s">
        <v>758</v>
      </c>
      <c r="Y2" s="527" t="s">
        <v>759</v>
      </c>
      <c r="Z2" s="527" t="s">
        <v>760</v>
      </c>
      <c r="AA2" s="527" t="s">
        <v>761</v>
      </c>
      <c r="AB2" s="527" t="s">
        <v>762</v>
      </c>
      <c r="AC2" s="45"/>
      <c r="AD2" s="524" t="s">
        <v>76</v>
      </c>
      <c r="AE2" s="524" t="s">
        <v>77</v>
      </c>
      <c r="AF2" s="524" t="s">
        <v>78</v>
      </c>
      <c r="AG2" s="524" t="s">
        <v>79</v>
      </c>
      <c r="AH2" s="524" t="s">
        <v>764</v>
      </c>
      <c r="AI2" s="524" t="s">
        <v>81</v>
      </c>
      <c r="AJ2" s="524" t="s">
        <v>82</v>
      </c>
      <c r="AK2" s="524" t="s">
        <v>83</v>
      </c>
      <c r="AL2" s="43"/>
      <c r="AM2" s="522" t="s">
        <v>765</v>
      </c>
      <c r="AN2" s="522" t="s">
        <v>766</v>
      </c>
      <c r="AO2" s="522" t="s">
        <v>767</v>
      </c>
      <c r="AP2" s="522" t="s">
        <v>768</v>
      </c>
      <c r="AQ2" s="522" t="s">
        <v>769</v>
      </c>
      <c r="AR2" s="522" t="s">
        <v>770</v>
      </c>
      <c r="AS2" s="522" t="s">
        <v>771</v>
      </c>
      <c r="AT2" s="522" t="s">
        <v>772</v>
      </c>
      <c r="AU2" s="48"/>
      <c r="AV2" s="523" t="s">
        <v>765</v>
      </c>
      <c r="AW2" s="47"/>
      <c r="AX2" s="523" t="s">
        <v>766</v>
      </c>
      <c r="AY2" s="523" t="s">
        <v>767</v>
      </c>
      <c r="AZ2" s="523" t="s">
        <v>768</v>
      </c>
      <c r="BA2" s="523" t="s">
        <v>773</v>
      </c>
      <c r="BB2" s="523" t="s">
        <v>770</v>
      </c>
      <c r="BC2" s="523" t="s">
        <v>771</v>
      </c>
      <c r="BD2" s="523" t="s">
        <v>774</v>
      </c>
      <c r="BE2" s="520" t="s">
        <v>52</v>
      </c>
      <c r="BF2" s="520" t="s">
        <v>775</v>
      </c>
      <c r="BG2" s="520" t="s">
        <v>776</v>
      </c>
      <c r="BH2" s="520" t="s">
        <v>777</v>
      </c>
      <c r="BI2" s="521" t="s">
        <v>778</v>
      </c>
    </row>
    <row r="3" spans="1:61" ht="39.950000000000003" customHeight="1" x14ac:dyDescent="0.25">
      <c r="A3" s="530"/>
      <c r="B3" s="530"/>
      <c r="C3" s="530"/>
      <c r="D3" s="530"/>
      <c r="E3" s="530"/>
      <c r="F3" s="530"/>
      <c r="G3" s="530"/>
      <c r="H3" s="530"/>
      <c r="I3" s="526"/>
      <c r="J3" s="34" t="s">
        <v>779</v>
      </c>
      <c r="K3" s="44" t="s">
        <v>24</v>
      </c>
      <c r="L3" s="44" t="s">
        <v>26</v>
      </c>
      <c r="M3" s="526"/>
      <c r="N3" s="526"/>
      <c r="O3" s="526"/>
      <c r="P3" s="526"/>
      <c r="Q3" s="526"/>
      <c r="R3" s="526"/>
      <c r="S3" s="526"/>
      <c r="T3" s="44" t="s">
        <v>780</v>
      </c>
      <c r="U3" s="527"/>
      <c r="V3" s="527"/>
      <c r="W3" s="527"/>
      <c r="X3" s="527"/>
      <c r="Y3" s="527"/>
      <c r="Z3" s="527"/>
      <c r="AA3" s="527"/>
      <c r="AB3" s="527"/>
      <c r="AC3" s="45" t="s">
        <v>52</v>
      </c>
      <c r="AD3" s="524"/>
      <c r="AE3" s="524"/>
      <c r="AF3" s="524"/>
      <c r="AG3" s="524"/>
      <c r="AH3" s="524"/>
      <c r="AI3" s="524"/>
      <c r="AJ3" s="524"/>
      <c r="AK3" s="524"/>
      <c r="AL3" s="43" t="s">
        <v>52</v>
      </c>
      <c r="AM3" s="522"/>
      <c r="AN3" s="522"/>
      <c r="AO3" s="522"/>
      <c r="AP3" s="522"/>
      <c r="AQ3" s="522"/>
      <c r="AR3" s="522"/>
      <c r="AS3" s="522"/>
      <c r="AT3" s="522"/>
      <c r="AU3" s="48" t="s">
        <v>52</v>
      </c>
      <c r="AV3" s="523"/>
      <c r="AW3" s="47" t="s">
        <v>781</v>
      </c>
      <c r="AX3" s="523"/>
      <c r="AY3" s="523"/>
      <c r="AZ3" s="523"/>
      <c r="BA3" s="523"/>
      <c r="BB3" s="523"/>
      <c r="BC3" s="523"/>
      <c r="BD3" s="523"/>
      <c r="BE3" s="520"/>
      <c r="BF3" s="520"/>
      <c r="BG3" s="520"/>
      <c r="BH3" s="520"/>
      <c r="BI3" s="521"/>
    </row>
    <row r="4" spans="1:61" ht="39.950000000000003" customHeight="1" x14ac:dyDescent="0.25">
      <c r="A4" s="1" t="s">
        <v>782</v>
      </c>
      <c r="B4" s="1" t="s">
        <v>783</v>
      </c>
      <c r="C4" s="1" t="s">
        <v>784</v>
      </c>
      <c r="D4" s="1" t="s">
        <v>782</v>
      </c>
      <c r="E4" s="1" t="s">
        <v>785</v>
      </c>
      <c r="F4" s="1" t="s">
        <v>783</v>
      </c>
      <c r="G4" s="1"/>
      <c r="H4" s="1" t="s">
        <v>786</v>
      </c>
      <c r="I4" s="2" t="s">
        <v>787</v>
      </c>
      <c r="J4" s="35" t="s">
        <v>788</v>
      </c>
      <c r="K4" s="2"/>
      <c r="L4" s="2" t="s">
        <v>789</v>
      </c>
      <c r="M4" s="2" t="s">
        <v>783</v>
      </c>
      <c r="N4" s="2" t="s">
        <v>783</v>
      </c>
      <c r="O4" s="2" t="s">
        <v>790</v>
      </c>
      <c r="P4" s="2" t="s">
        <v>783</v>
      </c>
      <c r="Q4" s="2" t="s">
        <v>791</v>
      </c>
      <c r="R4" s="2" t="s">
        <v>782</v>
      </c>
      <c r="S4" s="2" t="s">
        <v>782</v>
      </c>
      <c r="T4" s="2" t="s">
        <v>782</v>
      </c>
      <c r="U4" s="26" t="s">
        <v>782</v>
      </c>
      <c r="V4" s="26" t="s">
        <v>792</v>
      </c>
      <c r="W4" s="26" t="s">
        <v>793</v>
      </c>
      <c r="X4" s="26" t="s">
        <v>794</v>
      </c>
      <c r="Y4" s="26" t="s">
        <v>794</v>
      </c>
      <c r="Z4" s="26" t="s">
        <v>790</v>
      </c>
      <c r="AA4" s="26" t="s">
        <v>795</v>
      </c>
      <c r="AB4" s="26" t="s">
        <v>783</v>
      </c>
      <c r="AC4" s="26" t="s">
        <v>796</v>
      </c>
      <c r="AD4" s="27" t="s">
        <v>782</v>
      </c>
      <c r="AE4" s="27"/>
      <c r="AF4" s="27" t="s">
        <v>849</v>
      </c>
      <c r="AG4" s="27" t="s">
        <v>794</v>
      </c>
      <c r="AH4" s="27" t="s">
        <v>794</v>
      </c>
      <c r="AI4" s="27" t="s">
        <v>790</v>
      </c>
      <c r="AJ4" s="27" t="s">
        <v>795</v>
      </c>
      <c r="AK4" s="27" t="s">
        <v>783</v>
      </c>
      <c r="AL4" s="27"/>
      <c r="AM4" s="28" t="s">
        <v>782</v>
      </c>
      <c r="AN4" s="28" t="s">
        <v>792</v>
      </c>
      <c r="AO4" s="28" t="s">
        <v>793</v>
      </c>
      <c r="AP4" s="28" t="s">
        <v>794</v>
      </c>
      <c r="AQ4" s="28" t="s">
        <v>794</v>
      </c>
      <c r="AR4" s="28" t="s">
        <v>790</v>
      </c>
      <c r="AS4" s="28" t="s">
        <v>795</v>
      </c>
      <c r="AT4" s="28" t="s">
        <v>783</v>
      </c>
      <c r="AU4" s="28"/>
      <c r="AV4" s="29" t="s">
        <v>782</v>
      </c>
      <c r="AW4" s="29"/>
      <c r="AX4" s="29" t="s">
        <v>792</v>
      </c>
      <c r="AY4" s="29" t="s">
        <v>793</v>
      </c>
      <c r="AZ4" s="29" t="s">
        <v>794</v>
      </c>
      <c r="BA4" s="29" t="s">
        <v>794</v>
      </c>
      <c r="BB4" s="29" t="s">
        <v>790</v>
      </c>
      <c r="BC4" s="29" t="s">
        <v>795</v>
      </c>
      <c r="BD4" s="29"/>
      <c r="BE4" s="50" t="s">
        <v>796</v>
      </c>
      <c r="BF4" s="50"/>
      <c r="BG4" s="50" t="s">
        <v>796</v>
      </c>
      <c r="BH4" s="50" t="s">
        <v>783</v>
      </c>
      <c r="BI4" s="521"/>
    </row>
    <row r="5" spans="1:61" ht="159.75" customHeight="1" x14ac:dyDescent="0.25">
      <c r="A5" s="58"/>
      <c r="B5" s="49" t="s">
        <v>85</v>
      </c>
      <c r="C5" s="539" t="s">
        <v>850</v>
      </c>
      <c r="D5" s="540">
        <v>44670</v>
      </c>
      <c r="E5" s="541" t="s">
        <v>851</v>
      </c>
      <c r="F5" s="102" t="s">
        <v>183</v>
      </c>
      <c r="G5" s="543">
        <v>142</v>
      </c>
      <c r="H5" s="548" t="s">
        <v>852</v>
      </c>
      <c r="I5" s="542" t="s">
        <v>853</v>
      </c>
      <c r="J5" s="130" t="s">
        <v>854</v>
      </c>
      <c r="K5" s="130" t="s">
        <v>855</v>
      </c>
      <c r="L5" s="112">
        <v>1</v>
      </c>
      <c r="M5" s="112" t="s">
        <v>118</v>
      </c>
      <c r="N5" s="112" t="s">
        <v>856</v>
      </c>
      <c r="O5" s="130" t="s">
        <v>857</v>
      </c>
      <c r="P5" s="31">
        <v>1</v>
      </c>
      <c r="Q5" s="5"/>
      <c r="R5" s="131">
        <v>44685</v>
      </c>
      <c r="S5" s="139">
        <v>44685</v>
      </c>
      <c r="T5" s="107"/>
      <c r="U5" s="108"/>
      <c r="V5" s="109"/>
      <c r="W5" s="40"/>
      <c r="X5" s="100"/>
      <c r="Y5" s="110"/>
      <c r="Z5" s="40"/>
      <c r="AA5" s="111"/>
      <c r="AB5" s="42"/>
      <c r="AC5" s="112"/>
      <c r="AD5" s="113">
        <v>44742</v>
      </c>
      <c r="AE5" s="114" t="s">
        <v>858</v>
      </c>
      <c r="AF5" s="40">
        <v>1</v>
      </c>
      <c r="AG5" s="100">
        <f>IF(AF5="","",IF(OR($L5=0,$L5="",AD5=""),"",AF5/$L5))</f>
        <v>1</v>
      </c>
      <c r="AH5" s="117">
        <f>(IF(OR($P5="",AG5=""),"",IF(OR($P5=0,AG5=0),0,IF((AG5*100%)/$P5&gt;100%,100%,(AG5*100%)/$P5))))</f>
        <v>1</v>
      </c>
      <c r="AI5" s="101" t="str">
        <f t="shared" ref="AI5" si="0">IF(AF5="","",IF(AH5&lt;100%, IF(AH5&lt;50%, "ALERTA","EN TERMINO"), IF(AH5=100%, "OK", "EN TERMINO")))</f>
        <v>OK</v>
      </c>
      <c r="AJ5" s="32" t="s">
        <v>859</v>
      </c>
      <c r="AK5" s="54" t="s">
        <v>860</v>
      </c>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182.25" customHeight="1" x14ac:dyDescent="0.25">
      <c r="A6" s="58"/>
      <c r="B6" s="49" t="s">
        <v>85</v>
      </c>
      <c r="C6" s="539"/>
      <c r="D6" s="540"/>
      <c r="E6" s="541"/>
      <c r="F6" s="102" t="s">
        <v>183</v>
      </c>
      <c r="G6" s="544"/>
      <c r="H6" s="548"/>
      <c r="I6" s="542"/>
      <c r="J6" s="130" t="s">
        <v>861</v>
      </c>
      <c r="K6" s="130" t="s">
        <v>862</v>
      </c>
      <c r="L6" s="112">
        <v>1</v>
      </c>
      <c r="M6" s="112" t="s">
        <v>118</v>
      </c>
      <c r="N6" s="112" t="s">
        <v>856</v>
      </c>
      <c r="O6" s="130" t="s">
        <v>857</v>
      </c>
      <c r="P6" s="31">
        <v>1</v>
      </c>
      <c r="Q6" s="5"/>
      <c r="R6" s="131">
        <v>44687</v>
      </c>
      <c r="S6" s="140">
        <v>44742</v>
      </c>
      <c r="T6" s="107"/>
      <c r="U6" s="41"/>
      <c r="V6" s="116"/>
      <c r="W6" s="37"/>
      <c r="X6" s="100"/>
      <c r="Y6" s="110"/>
      <c r="Z6" s="40"/>
      <c r="AA6" s="102"/>
      <c r="AB6" s="42"/>
      <c r="AC6" s="112"/>
      <c r="AD6" s="113">
        <v>44742</v>
      </c>
      <c r="AE6" s="111" t="s">
        <v>863</v>
      </c>
      <c r="AF6" s="40">
        <v>1</v>
      </c>
      <c r="AG6" s="100">
        <f>IF(AF6="","",IF(OR($L6=0,$L6="",AD6=""),"",AF6/$L6))</f>
        <v>1</v>
      </c>
      <c r="AH6" s="117">
        <f>(IF(OR($P6="",AG6=""),"",IF(OR($P6=0,AG6=0),0,IF((AG6*100%)/$P6&gt;100%,100%,(AG6*100%)/$P6))))</f>
        <v>1</v>
      </c>
      <c r="AI6" s="101" t="str">
        <f t="shared" ref="AI6" si="3">IF(AF6="","",IF(AH6&lt;100%, IF(AH6&lt;50%, "ALERTA","EN TERMINO"), IF(AH6=100%, "OK", "EN TERMINO")))</f>
        <v>OK</v>
      </c>
      <c r="AJ6" s="33" t="s">
        <v>864</v>
      </c>
      <c r="AK6" s="54" t="s">
        <v>860</v>
      </c>
      <c r="AL6" s="103" t="str">
        <f>IF(AH6=100%,IF(AH6&gt;50%,"CUMPLIDA","PENDIENTE"),IF(AH6&lt;100%,"INCUMPLIDA","PENDIENTE"))</f>
        <v>CUMPLIDA</v>
      </c>
      <c r="AM6" s="6"/>
      <c r="AN6" s="24"/>
      <c r="AO6" s="25"/>
      <c r="AP6" s="4"/>
      <c r="AQ6" s="7"/>
      <c r="AR6" s="14"/>
      <c r="AS6" s="10"/>
      <c r="AT6" s="14"/>
      <c r="AU6" s="22"/>
      <c r="AV6" s="6"/>
      <c r="AW6" s="6"/>
      <c r="AX6" s="10"/>
      <c r="AY6" s="10"/>
      <c r="AZ6" s="15"/>
      <c r="BA6" s="20"/>
      <c r="BB6" s="14"/>
      <c r="BC6" s="10"/>
      <c r="BD6" s="10"/>
      <c r="BE6" s="22"/>
      <c r="BF6" s="5"/>
      <c r="BG6" s="40" t="str">
        <f>IF(AL6="CUMPLIDA","CERRADO","ABIERTO")</f>
        <v>CERRADO</v>
      </c>
    </row>
    <row r="7" spans="1:61" ht="39.950000000000003" customHeight="1" x14ac:dyDescent="0.25">
      <c r="A7" s="58"/>
      <c r="B7" s="12"/>
      <c r="C7" s="105"/>
      <c r="D7" s="57"/>
      <c r="E7" s="9"/>
      <c r="F7" s="55"/>
      <c r="G7" s="55"/>
      <c r="H7" s="55"/>
      <c r="I7" s="55"/>
      <c r="J7" s="64"/>
      <c r="K7" s="55"/>
      <c r="L7" s="55"/>
      <c r="M7" s="9"/>
      <c r="N7" s="55"/>
      <c r="O7" s="9"/>
      <c r="P7" s="65"/>
      <c r="Q7" s="9"/>
      <c r="R7" s="66"/>
      <c r="S7" s="68"/>
      <c r="T7" s="67"/>
    </row>
    <row r="8" spans="1:61" ht="39.950000000000003" customHeight="1" x14ac:dyDescent="0.25">
      <c r="A8" s="59"/>
      <c r="B8" s="12"/>
      <c r="C8" s="105"/>
      <c r="D8" s="57"/>
      <c r="E8" s="9"/>
      <c r="F8" s="55"/>
      <c r="G8" s="55"/>
      <c r="H8" s="55"/>
      <c r="I8" s="55"/>
      <c r="J8" s="64"/>
      <c r="K8" s="55"/>
      <c r="L8" s="55"/>
      <c r="M8" s="9"/>
      <c r="N8" s="55"/>
      <c r="O8" s="9"/>
      <c r="P8" s="65"/>
      <c r="Q8" s="9"/>
      <c r="R8" s="66"/>
      <c r="S8" s="68"/>
      <c r="T8" s="67"/>
    </row>
    <row r="9" spans="1:61" ht="39.950000000000003" customHeight="1" x14ac:dyDescent="0.25">
      <c r="A9" s="59"/>
      <c r="B9" s="12"/>
      <c r="C9" s="537"/>
      <c r="D9" s="59"/>
      <c r="F9" s="55"/>
      <c r="G9" s="55"/>
      <c r="H9" s="69"/>
      <c r="I9" s="69"/>
      <c r="J9" s="70"/>
      <c r="K9" s="71"/>
      <c r="M9" s="12"/>
      <c r="N9" s="12"/>
      <c r="O9" s="12"/>
      <c r="P9" s="65"/>
      <c r="R9" s="72"/>
      <c r="S9" s="73"/>
      <c r="T9" s="67"/>
    </row>
    <row r="10" spans="1:61" ht="39.950000000000003" customHeight="1" x14ac:dyDescent="0.25">
      <c r="A10" s="59"/>
      <c r="B10" s="12"/>
      <c r="C10" s="537"/>
      <c r="D10" s="59"/>
      <c r="E10" s="536"/>
      <c r="F10" s="55"/>
      <c r="G10" s="55"/>
      <c r="H10" s="535"/>
      <c r="I10" s="535"/>
      <c r="J10" s="70"/>
      <c r="K10" s="71"/>
      <c r="M10" s="12"/>
      <c r="N10" s="12"/>
      <c r="O10" s="12"/>
      <c r="P10" s="65"/>
      <c r="R10" s="72"/>
      <c r="S10" s="73"/>
      <c r="T10" s="67"/>
    </row>
    <row r="11" spans="1:61" ht="39.950000000000003" customHeight="1" x14ac:dyDescent="0.25">
      <c r="A11" s="59"/>
      <c r="B11" s="12"/>
      <c r="C11" s="537"/>
      <c r="D11" s="59"/>
      <c r="E11" s="536"/>
      <c r="F11" s="55"/>
      <c r="G11" s="55"/>
      <c r="H11" s="535"/>
      <c r="I11" s="535"/>
      <c r="J11" s="70"/>
      <c r="K11" s="71"/>
      <c r="M11" s="12"/>
      <c r="N11" s="12"/>
      <c r="O11" s="12"/>
      <c r="P11" s="65"/>
      <c r="R11" s="72"/>
      <c r="S11" s="73"/>
      <c r="T11" s="67"/>
    </row>
    <row r="12" spans="1:61" ht="39.950000000000003" customHeight="1" x14ac:dyDescent="0.25">
      <c r="A12" s="59"/>
      <c r="B12" s="12"/>
      <c r="C12" s="537"/>
      <c r="D12" s="59"/>
      <c r="E12" s="536"/>
      <c r="F12" s="55"/>
      <c r="G12" s="55"/>
      <c r="H12" s="535"/>
      <c r="I12" s="535"/>
      <c r="J12" s="70"/>
      <c r="K12" s="71"/>
      <c r="M12" s="12"/>
      <c r="N12" s="12"/>
      <c r="O12" s="12"/>
      <c r="P12" s="65"/>
      <c r="R12" s="72"/>
      <c r="S12" s="73"/>
      <c r="T12" s="67"/>
    </row>
    <row r="13" spans="1:61" ht="39.950000000000003" customHeight="1" x14ac:dyDescent="0.25">
      <c r="A13" s="59"/>
      <c r="B13" s="12"/>
      <c r="C13" s="537"/>
      <c r="D13" s="59"/>
      <c r="E13" s="536"/>
      <c r="F13" s="55"/>
      <c r="G13" s="55"/>
      <c r="H13" s="535"/>
      <c r="I13" s="535"/>
      <c r="J13" s="70"/>
      <c r="K13" s="71"/>
      <c r="M13" s="12"/>
      <c r="N13" s="12"/>
      <c r="O13" s="12"/>
      <c r="P13" s="65"/>
      <c r="R13" s="72"/>
      <c r="S13" s="73"/>
      <c r="T13" s="67"/>
    </row>
    <row r="14" spans="1:61" ht="39.950000000000003" customHeight="1" x14ac:dyDescent="0.25">
      <c r="A14" s="59"/>
      <c r="B14" s="12"/>
      <c r="C14" s="537"/>
      <c r="D14" s="59"/>
      <c r="E14" s="536"/>
      <c r="F14" s="55"/>
      <c r="G14" s="55"/>
      <c r="H14" s="535"/>
      <c r="I14" s="535"/>
      <c r="J14" s="70"/>
      <c r="K14" s="71"/>
      <c r="M14" s="12"/>
      <c r="N14" s="12"/>
      <c r="O14" s="12"/>
      <c r="P14" s="65"/>
      <c r="R14" s="72"/>
      <c r="S14" s="73"/>
      <c r="T14" s="67"/>
    </row>
    <row r="15" spans="1:61" ht="39.950000000000003" customHeight="1" x14ac:dyDescent="0.25">
      <c r="A15" s="59"/>
      <c r="B15" s="12"/>
      <c r="C15" s="537"/>
      <c r="D15" s="59"/>
      <c r="E15" s="536"/>
      <c r="F15" s="55"/>
      <c r="G15" s="55"/>
      <c r="H15" s="535"/>
      <c r="I15" s="535"/>
      <c r="J15" s="70"/>
      <c r="K15" s="71"/>
      <c r="M15" s="12"/>
      <c r="N15" s="12"/>
      <c r="O15" s="12"/>
      <c r="P15" s="65"/>
      <c r="R15" s="72"/>
      <c r="S15" s="73"/>
      <c r="T15" s="67"/>
    </row>
    <row r="16" spans="1:61" ht="39.950000000000003" customHeight="1" x14ac:dyDescent="0.25">
      <c r="A16" s="59"/>
      <c r="B16" s="12"/>
      <c r="C16" s="537"/>
      <c r="D16" s="59"/>
      <c r="E16" s="74"/>
      <c r="F16" s="55"/>
      <c r="G16" s="55"/>
      <c r="H16" s="70"/>
      <c r="I16" s="70"/>
      <c r="J16" s="70"/>
      <c r="K16" s="75"/>
      <c r="M16" s="12"/>
      <c r="N16" s="12"/>
      <c r="O16" s="36"/>
      <c r="P16" s="65"/>
      <c r="R16" s="72"/>
      <c r="S16" s="76"/>
      <c r="T16" s="67"/>
      <c r="U16" s="77"/>
      <c r="V16" s="78"/>
      <c r="W16" s="79"/>
      <c r="X16" s="15"/>
      <c r="Y16" s="20"/>
      <c r="Z16" s="14"/>
      <c r="AA16" s="11"/>
      <c r="AB16" s="11"/>
      <c r="AC16" s="22"/>
    </row>
    <row r="17" spans="1:59" ht="39.950000000000003" customHeight="1" x14ac:dyDescent="0.25">
      <c r="A17" s="59"/>
      <c r="B17" s="12"/>
      <c r="C17" s="537"/>
      <c r="D17" s="59"/>
      <c r="E17" s="74"/>
      <c r="F17" s="55"/>
      <c r="G17" s="55"/>
      <c r="H17" s="70"/>
      <c r="I17" s="70"/>
      <c r="J17" s="70"/>
      <c r="K17" s="75"/>
      <c r="M17" s="12"/>
      <c r="N17" s="12"/>
      <c r="O17" s="36"/>
      <c r="P17" s="65"/>
      <c r="R17" s="72"/>
      <c r="S17" s="76"/>
      <c r="T17" s="67"/>
      <c r="U17" s="77"/>
      <c r="V17" s="78"/>
      <c r="W17" s="79"/>
      <c r="X17" s="15"/>
      <c r="Y17" s="20"/>
      <c r="Z17" s="14"/>
      <c r="AA17" s="11"/>
      <c r="AB17" s="11"/>
      <c r="AC17" s="22"/>
    </row>
    <row r="18" spans="1:59" ht="39.950000000000003" customHeight="1" x14ac:dyDescent="0.25">
      <c r="A18" s="59"/>
      <c r="B18" s="12"/>
      <c r="C18" s="537"/>
      <c r="D18" s="59"/>
      <c r="E18" s="74"/>
      <c r="F18" s="55"/>
      <c r="G18" s="55"/>
      <c r="H18" s="70"/>
      <c r="I18" s="70"/>
      <c r="J18" s="70"/>
      <c r="K18" s="75"/>
      <c r="M18" s="12"/>
      <c r="N18" s="12"/>
      <c r="O18" s="36"/>
      <c r="P18" s="65"/>
      <c r="R18" s="72"/>
      <c r="S18" s="76"/>
      <c r="T18" s="67"/>
      <c r="U18" s="77"/>
      <c r="V18" s="78"/>
      <c r="W18" s="79"/>
      <c r="X18" s="15"/>
      <c r="Y18" s="20"/>
      <c r="Z18" s="14"/>
      <c r="AA18" s="11"/>
      <c r="AB18" s="11"/>
      <c r="AC18" s="22"/>
    </row>
    <row r="19" spans="1:59" ht="39.950000000000003" customHeight="1" x14ac:dyDescent="0.25">
      <c r="A19" s="59"/>
      <c r="B19" s="12"/>
      <c r="C19" s="537"/>
      <c r="D19" s="59"/>
      <c r="E19" s="74"/>
      <c r="F19" s="55"/>
      <c r="G19" s="55"/>
      <c r="H19" s="70"/>
      <c r="I19" s="70"/>
      <c r="J19" s="70"/>
      <c r="K19" s="75"/>
      <c r="M19" s="12"/>
      <c r="N19" s="12"/>
      <c r="O19" s="36"/>
      <c r="P19" s="65"/>
      <c r="R19" s="72"/>
      <c r="S19" s="76"/>
      <c r="T19" s="67"/>
      <c r="U19" s="77"/>
      <c r="V19" s="78"/>
      <c r="W19" s="79"/>
      <c r="X19" s="15"/>
      <c r="Y19" s="20"/>
      <c r="Z19" s="14"/>
      <c r="AA19" s="11"/>
      <c r="AB19" s="11"/>
      <c r="AC19" s="22"/>
    </row>
    <row r="20" spans="1:59" ht="39.950000000000003" customHeight="1" x14ac:dyDescent="0.25">
      <c r="A20" s="59"/>
      <c r="B20" s="12"/>
      <c r="C20" s="537"/>
      <c r="D20" s="59"/>
      <c r="E20" s="74"/>
      <c r="F20" s="55"/>
      <c r="G20" s="55"/>
      <c r="H20" s="70"/>
      <c r="I20" s="70"/>
      <c r="J20" s="70"/>
      <c r="K20" s="75"/>
      <c r="M20" s="12"/>
      <c r="N20" s="12"/>
      <c r="O20" s="36"/>
      <c r="P20" s="65"/>
      <c r="R20" s="72"/>
      <c r="S20" s="76"/>
      <c r="T20" s="67"/>
      <c r="U20" s="77"/>
      <c r="V20" s="78"/>
      <c r="W20" s="79"/>
      <c r="X20" s="15"/>
      <c r="Y20" s="20"/>
      <c r="Z20" s="14"/>
      <c r="AA20" s="11"/>
      <c r="AB20" s="11"/>
      <c r="AC20" s="22"/>
    </row>
    <row r="21" spans="1:59" ht="39.950000000000003" customHeight="1" x14ac:dyDescent="0.25">
      <c r="A21" s="59"/>
      <c r="B21" s="12"/>
      <c r="C21" s="537"/>
      <c r="D21" s="59"/>
      <c r="E21" s="74"/>
      <c r="F21" s="55"/>
      <c r="G21" s="55"/>
      <c r="H21" s="70"/>
      <c r="I21" s="70"/>
      <c r="J21" s="70"/>
      <c r="K21" s="75"/>
      <c r="M21" s="12"/>
      <c r="N21" s="12"/>
      <c r="O21" s="36"/>
      <c r="P21" s="65"/>
      <c r="R21" s="72"/>
      <c r="S21" s="76"/>
      <c r="T21" s="67"/>
      <c r="U21" s="77"/>
      <c r="V21" s="78"/>
      <c r="W21" s="79"/>
      <c r="X21" s="15"/>
      <c r="Y21" s="20"/>
      <c r="Z21" s="14"/>
      <c r="AA21" s="11"/>
      <c r="AB21" s="11"/>
      <c r="AC21" s="22"/>
    </row>
    <row r="22" spans="1:59" ht="39.950000000000003" customHeight="1" x14ac:dyDescent="0.25">
      <c r="A22" s="59"/>
      <c r="B22" s="12"/>
      <c r="C22" s="537"/>
      <c r="D22" s="59"/>
      <c r="E22" s="74"/>
      <c r="F22" s="55"/>
      <c r="G22" s="55"/>
      <c r="H22" s="70"/>
      <c r="I22" s="70"/>
      <c r="J22" s="70"/>
      <c r="K22" s="75"/>
      <c r="M22" s="12"/>
      <c r="N22" s="12"/>
      <c r="O22" s="36"/>
      <c r="P22" s="65"/>
      <c r="R22" s="72"/>
      <c r="S22" s="76"/>
      <c r="T22" s="67"/>
      <c r="U22" s="77"/>
      <c r="V22" s="78"/>
      <c r="W22" s="79"/>
      <c r="X22" s="15"/>
      <c r="Y22" s="20"/>
      <c r="Z22" s="14"/>
      <c r="AA22" s="11"/>
      <c r="AB22" s="11"/>
      <c r="AC22" s="22"/>
    </row>
    <row r="23" spans="1:59" ht="39.950000000000003" customHeight="1" x14ac:dyDescent="0.25">
      <c r="A23" s="59"/>
      <c r="B23" s="12"/>
      <c r="C23" s="537"/>
      <c r="D23" s="59"/>
      <c r="E23" s="74"/>
      <c r="F23" s="55"/>
      <c r="G23" s="55"/>
      <c r="H23" s="70"/>
      <c r="I23" s="70"/>
      <c r="J23" s="70"/>
      <c r="K23" s="75"/>
      <c r="M23" s="12"/>
      <c r="N23" s="12"/>
      <c r="O23" s="36"/>
      <c r="P23" s="65"/>
      <c r="R23" s="72"/>
      <c r="S23" s="76"/>
      <c r="T23" s="67"/>
      <c r="U23" s="77"/>
      <c r="V23" s="78"/>
      <c r="W23" s="79"/>
      <c r="X23" s="15"/>
      <c r="Y23" s="20"/>
      <c r="Z23" s="14"/>
      <c r="AA23" s="11"/>
      <c r="AB23" s="11"/>
      <c r="AC23" s="22"/>
    </row>
    <row r="24" spans="1:59" ht="39.950000000000003" customHeight="1" x14ac:dyDescent="0.25">
      <c r="A24" s="59"/>
      <c r="B24" s="12"/>
      <c r="C24" s="537"/>
      <c r="D24" s="59"/>
      <c r="E24" s="74"/>
      <c r="F24" s="55"/>
      <c r="G24" s="55"/>
      <c r="H24" s="70"/>
      <c r="I24" s="70"/>
      <c r="J24" s="70"/>
      <c r="K24" s="75"/>
      <c r="M24" s="12"/>
      <c r="N24" s="12"/>
      <c r="O24" s="36"/>
      <c r="P24" s="65"/>
      <c r="R24" s="72"/>
      <c r="S24" s="76"/>
      <c r="T24" s="67"/>
      <c r="U24" s="77"/>
      <c r="V24" s="78"/>
      <c r="W24" s="79"/>
      <c r="X24" s="15"/>
      <c r="Y24" s="20"/>
      <c r="Z24" s="14"/>
      <c r="AA24" s="11"/>
      <c r="AB24" s="11"/>
      <c r="AC24" s="22"/>
    </row>
    <row r="25" spans="1:59" ht="39.950000000000003" customHeight="1" x14ac:dyDescent="0.25">
      <c r="A25" s="59"/>
      <c r="B25" s="12"/>
      <c r="C25" s="537"/>
      <c r="D25" s="59"/>
      <c r="E25" s="74"/>
      <c r="F25" s="55"/>
      <c r="G25" s="55"/>
      <c r="H25" s="70"/>
      <c r="I25" s="70"/>
      <c r="J25" s="70"/>
      <c r="K25" s="75"/>
      <c r="M25" s="12"/>
      <c r="N25" s="12"/>
      <c r="O25" s="36"/>
      <c r="P25" s="65"/>
      <c r="R25" s="72"/>
      <c r="S25" s="76"/>
      <c r="T25" s="67"/>
      <c r="U25" s="77"/>
      <c r="V25" s="78"/>
      <c r="W25" s="79"/>
      <c r="X25" s="15"/>
      <c r="Y25" s="20"/>
      <c r="Z25" s="14"/>
      <c r="AA25" s="11"/>
      <c r="AB25" s="11"/>
      <c r="AC25" s="22"/>
    </row>
    <row r="26" spans="1:59" ht="39.950000000000003" customHeight="1" x14ac:dyDescent="0.25">
      <c r="A26" s="59"/>
      <c r="B26" s="12"/>
      <c r="C26" s="537"/>
      <c r="D26" s="59"/>
      <c r="E26" s="74"/>
      <c r="F26" s="55"/>
      <c r="G26" s="55"/>
      <c r="H26" s="70"/>
      <c r="I26" s="70"/>
      <c r="J26" s="70"/>
      <c r="K26" s="75"/>
      <c r="M26" s="12"/>
      <c r="N26" s="12"/>
      <c r="O26" s="36"/>
      <c r="P26" s="65"/>
      <c r="R26" s="72"/>
      <c r="S26" s="76"/>
      <c r="T26" s="67"/>
      <c r="U26" s="77"/>
      <c r="V26" s="78"/>
      <c r="W26" s="79"/>
      <c r="X26" s="15"/>
      <c r="Y26" s="20"/>
      <c r="Z26" s="14"/>
      <c r="AA26" s="11"/>
      <c r="AB26" s="11"/>
      <c r="AC26" s="22"/>
    </row>
    <row r="27" spans="1:59" ht="39.950000000000003" customHeight="1" x14ac:dyDescent="0.25">
      <c r="A27" s="59"/>
      <c r="B27" s="12"/>
      <c r="C27" s="537"/>
      <c r="D27" s="59"/>
      <c r="E27" s="74"/>
      <c r="F27" s="55"/>
      <c r="G27" s="55"/>
      <c r="H27" s="70"/>
      <c r="I27" s="70"/>
      <c r="J27" s="70"/>
      <c r="K27" s="75"/>
      <c r="M27" s="12"/>
      <c r="N27" s="12"/>
      <c r="O27" s="36"/>
      <c r="P27" s="65"/>
      <c r="R27" s="72"/>
      <c r="S27" s="76"/>
      <c r="T27" s="67"/>
      <c r="U27" s="77"/>
      <c r="V27" s="78"/>
      <c r="W27" s="79"/>
      <c r="X27" s="15"/>
      <c r="Y27" s="20"/>
      <c r="Z27" s="14"/>
      <c r="AA27" s="11"/>
      <c r="AB27" s="11"/>
      <c r="AC27" s="22"/>
    </row>
    <row r="28" spans="1:59" ht="39.950000000000003" customHeight="1" x14ac:dyDescent="0.25">
      <c r="A28" s="59"/>
      <c r="B28" s="12"/>
      <c r="C28" s="537"/>
      <c r="D28" s="59"/>
      <c r="E28" s="74"/>
      <c r="F28" s="55"/>
      <c r="G28" s="55"/>
      <c r="H28" s="70"/>
      <c r="I28" s="70"/>
      <c r="J28" s="70"/>
      <c r="K28" s="75"/>
      <c r="M28" s="12"/>
      <c r="N28" s="12"/>
      <c r="O28" s="36"/>
      <c r="P28" s="65"/>
      <c r="R28" s="72"/>
      <c r="S28" s="76"/>
      <c r="T28" s="67"/>
      <c r="U28" s="77"/>
      <c r="V28" s="78"/>
      <c r="W28" s="79"/>
      <c r="X28" s="15"/>
      <c r="Y28" s="20"/>
      <c r="Z28" s="14"/>
      <c r="AA28" s="11"/>
      <c r="AB28" s="11"/>
      <c r="AC28" s="22"/>
    </row>
    <row r="29" spans="1:59" ht="39.950000000000003" customHeight="1" x14ac:dyDescent="0.25">
      <c r="A29" s="59"/>
      <c r="B29" s="12"/>
      <c r="C29" s="537"/>
      <c r="D29" s="59"/>
      <c r="E29" s="74"/>
      <c r="F29" s="55"/>
      <c r="G29" s="55"/>
      <c r="H29" s="70"/>
      <c r="I29" s="70"/>
      <c r="J29" s="70"/>
      <c r="K29" s="75"/>
      <c r="M29" s="12"/>
      <c r="N29" s="12"/>
      <c r="O29" s="36"/>
      <c r="P29" s="65"/>
      <c r="R29" s="72"/>
      <c r="S29" s="76"/>
      <c r="T29" s="67"/>
      <c r="U29" s="77"/>
      <c r="V29" s="78"/>
      <c r="W29" s="79"/>
      <c r="X29" s="15"/>
      <c r="Y29" s="20"/>
      <c r="Z29" s="14"/>
      <c r="AA29" s="11"/>
      <c r="AB29" s="11"/>
      <c r="AC29" s="22"/>
    </row>
    <row r="30" spans="1:59" ht="39.950000000000003" customHeight="1" x14ac:dyDescent="0.25">
      <c r="A30" s="59"/>
      <c r="B30" s="12"/>
      <c r="C30" s="537"/>
      <c r="D30" s="59"/>
      <c r="E30" s="74"/>
      <c r="F30" s="55"/>
      <c r="G30" s="55"/>
      <c r="H30" s="70"/>
      <c r="I30" s="70"/>
      <c r="J30" s="70"/>
      <c r="K30" s="75"/>
      <c r="M30" s="12"/>
      <c r="N30" s="12"/>
      <c r="O30" s="36"/>
      <c r="P30" s="65"/>
      <c r="R30" s="72"/>
      <c r="S30" s="76"/>
      <c r="T30" s="67"/>
      <c r="U30" s="77"/>
      <c r="V30" s="78"/>
      <c r="W30" s="79"/>
      <c r="X30" s="15"/>
      <c r="Y30" s="20"/>
      <c r="Z30" s="14"/>
      <c r="AA30" s="11"/>
      <c r="AB30" s="11"/>
      <c r="AC30" s="22"/>
    </row>
    <row r="31" spans="1:59" ht="39.950000000000003" customHeight="1" x14ac:dyDescent="0.25">
      <c r="A31" s="59"/>
      <c r="B31" s="12"/>
      <c r="C31" s="537"/>
      <c r="D31" s="59"/>
      <c r="F31" s="80"/>
      <c r="G31" s="80"/>
      <c r="H31" s="69"/>
      <c r="I31" s="69"/>
      <c r="J31" s="69"/>
      <c r="K31" s="81"/>
      <c r="L31" s="81"/>
      <c r="M31" s="12"/>
      <c r="N31" s="12"/>
      <c r="O31" s="69"/>
      <c r="P31" s="65"/>
      <c r="Q31" s="69"/>
      <c r="R31" s="76"/>
      <c r="S31" s="76"/>
      <c r="T31" s="538"/>
      <c r="U31" s="82"/>
      <c r="W31" s="83"/>
      <c r="X31" s="15"/>
      <c r="Y31" s="20"/>
      <c r="Z31" s="14"/>
      <c r="AA31" s="38"/>
      <c r="AB31" s="11"/>
      <c r="AC31" s="22"/>
      <c r="BG31" s="14"/>
    </row>
    <row r="32" spans="1:59" ht="39.950000000000003" customHeight="1" x14ac:dyDescent="0.25">
      <c r="A32" s="59"/>
      <c r="B32" s="12"/>
      <c r="C32" s="537"/>
      <c r="D32" s="59"/>
      <c r="F32" s="80"/>
      <c r="G32" s="80"/>
      <c r="H32" s="69"/>
      <c r="I32" s="81"/>
      <c r="J32" s="69"/>
      <c r="K32" s="81"/>
      <c r="L32" s="81"/>
      <c r="M32" s="12"/>
      <c r="N32" s="12"/>
      <c r="O32" s="81"/>
      <c r="P32" s="65"/>
      <c r="Q32" s="81"/>
      <c r="R32" s="73"/>
      <c r="S32" s="73"/>
      <c r="T32" s="538"/>
      <c r="U32" s="82"/>
      <c r="W32" s="83"/>
      <c r="X32" s="15"/>
      <c r="Y32" s="20"/>
      <c r="Z32" s="14"/>
      <c r="AA32" s="38"/>
      <c r="AB32" s="11"/>
      <c r="AC32" s="22"/>
      <c r="BG32" s="14"/>
    </row>
    <row r="33" spans="1:61" ht="39.950000000000003" customHeight="1" x14ac:dyDescent="0.25">
      <c r="A33" s="59"/>
      <c r="B33" s="12"/>
      <c r="C33" s="537"/>
      <c r="D33" s="59"/>
      <c r="F33" s="80"/>
      <c r="G33" s="80"/>
      <c r="H33" s="69"/>
      <c r="I33" s="69"/>
      <c r="J33" s="69"/>
      <c r="K33" s="69"/>
      <c r="L33" s="81"/>
      <c r="M33" s="12"/>
      <c r="N33" s="12"/>
      <c r="O33" s="81"/>
      <c r="P33" s="65"/>
      <c r="Q33" s="69"/>
      <c r="R33" s="76"/>
      <c r="S33" s="76"/>
      <c r="T33" s="76"/>
      <c r="U33" s="82"/>
      <c r="W33" s="83"/>
      <c r="X33" s="15"/>
      <c r="Y33" s="20"/>
      <c r="Z33" s="14"/>
      <c r="AA33" s="38"/>
      <c r="AB33" s="11"/>
      <c r="AC33" s="22"/>
      <c r="BG33" s="14"/>
    </row>
    <row r="34" spans="1:61" ht="39.950000000000003" customHeight="1" x14ac:dyDescent="0.25">
      <c r="A34" s="59"/>
      <c r="B34" s="12"/>
      <c r="C34" s="537"/>
      <c r="D34" s="59"/>
      <c r="F34" s="80"/>
      <c r="G34" s="80"/>
      <c r="H34" s="69"/>
      <c r="I34" s="535"/>
      <c r="J34" s="535"/>
      <c r="K34" s="535"/>
      <c r="L34" s="535"/>
      <c r="M34" s="12"/>
      <c r="N34" s="12"/>
      <c r="O34" s="81"/>
      <c r="P34" s="65"/>
      <c r="Q34" s="535"/>
      <c r="R34" s="538"/>
      <c r="S34" s="538"/>
      <c r="T34" s="73"/>
      <c r="U34" s="82"/>
      <c r="W34" s="83"/>
      <c r="X34" s="15"/>
      <c r="Y34" s="20"/>
      <c r="Z34" s="14"/>
      <c r="AA34" s="39"/>
      <c r="AB34" s="11"/>
      <c r="AC34" s="22"/>
      <c r="BG34" s="14"/>
    </row>
    <row r="35" spans="1:61" ht="39.950000000000003" customHeight="1" x14ac:dyDescent="0.25">
      <c r="A35" s="59"/>
      <c r="B35" s="12"/>
      <c r="C35" s="537"/>
      <c r="D35" s="59"/>
      <c r="F35" s="80"/>
      <c r="G35" s="80"/>
      <c r="H35" s="69"/>
      <c r="I35" s="535"/>
      <c r="J35" s="535"/>
      <c r="K35" s="535"/>
      <c r="L35" s="535"/>
      <c r="M35" s="12"/>
      <c r="N35" s="12"/>
      <c r="O35" s="81"/>
      <c r="P35" s="65"/>
      <c r="Q35" s="535"/>
      <c r="R35" s="538"/>
      <c r="S35" s="538"/>
      <c r="T35" s="73"/>
      <c r="U35" s="82"/>
      <c r="W35" s="83"/>
      <c r="X35" s="15"/>
      <c r="Y35" s="20"/>
      <c r="Z35" s="14"/>
      <c r="AA35" s="39"/>
      <c r="AB35" s="11"/>
      <c r="AC35" s="22"/>
      <c r="BG35" s="14"/>
    </row>
    <row r="36" spans="1:61" ht="39.950000000000003" customHeight="1" x14ac:dyDescent="0.25">
      <c r="A36" s="59"/>
      <c r="B36" s="12"/>
      <c r="C36" s="537"/>
      <c r="D36" s="59"/>
      <c r="F36" s="80"/>
      <c r="G36" s="80"/>
      <c r="H36" s="69"/>
      <c r="I36" s="535"/>
      <c r="J36" s="535"/>
      <c r="K36" s="535"/>
      <c r="L36" s="535"/>
      <c r="M36" s="12"/>
      <c r="N36" s="12"/>
      <c r="O36" s="81"/>
      <c r="P36" s="65"/>
      <c r="Q36" s="535"/>
      <c r="R36" s="538"/>
      <c r="S36" s="538"/>
      <c r="T36" s="538"/>
      <c r="U36" s="82"/>
      <c r="W36" s="83"/>
      <c r="X36" s="15"/>
      <c r="Y36" s="20"/>
      <c r="Z36" s="14"/>
      <c r="AA36" s="39"/>
      <c r="AB36" s="11"/>
      <c r="AC36" s="22"/>
      <c r="BG36" s="14"/>
    </row>
    <row r="37" spans="1:61" ht="39.950000000000003" customHeight="1" x14ac:dyDescent="0.25">
      <c r="A37" s="59"/>
      <c r="B37" s="12"/>
      <c r="C37" s="537"/>
      <c r="D37" s="59"/>
      <c r="F37" s="80"/>
      <c r="G37" s="80"/>
      <c r="H37" s="69"/>
      <c r="I37" s="535"/>
      <c r="J37" s="535"/>
      <c r="K37" s="535"/>
      <c r="L37" s="535"/>
      <c r="M37" s="12"/>
      <c r="N37" s="12"/>
      <c r="O37" s="81"/>
      <c r="P37" s="65"/>
      <c r="Q37" s="535"/>
      <c r="R37" s="538"/>
      <c r="S37" s="538"/>
      <c r="T37" s="538"/>
      <c r="U37" s="82"/>
      <c r="W37" s="83"/>
      <c r="X37" s="15"/>
      <c r="Y37" s="20"/>
      <c r="Z37" s="14"/>
      <c r="AA37" s="39"/>
      <c r="AB37" s="11"/>
      <c r="AC37" s="22"/>
      <c r="BG37" s="14"/>
    </row>
    <row r="38" spans="1:61" ht="39.950000000000003" customHeight="1" x14ac:dyDescent="0.25">
      <c r="A38" s="59"/>
      <c r="B38" s="12"/>
      <c r="C38" s="537"/>
      <c r="D38" s="59"/>
      <c r="F38" s="80"/>
      <c r="G38" s="80"/>
      <c r="H38" s="69"/>
      <c r="I38" s="535"/>
      <c r="J38" s="535"/>
      <c r="K38" s="535"/>
      <c r="L38" s="81"/>
      <c r="M38" s="12"/>
      <c r="N38" s="12"/>
      <c r="O38" s="81"/>
      <c r="P38" s="65"/>
      <c r="Q38" s="535"/>
      <c r="R38" s="538"/>
      <c r="S38" s="538"/>
      <c r="T38" s="538"/>
      <c r="U38" s="82"/>
      <c r="W38" s="83"/>
      <c r="X38" s="15"/>
      <c r="Y38" s="20"/>
      <c r="Z38" s="14"/>
      <c r="AA38" s="39"/>
      <c r="AB38" s="11"/>
      <c r="AC38" s="22"/>
      <c r="BG38" s="14"/>
    </row>
    <row r="39" spans="1:61" ht="39.950000000000003" customHeight="1" x14ac:dyDescent="0.25">
      <c r="A39" s="59"/>
      <c r="B39" s="12"/>
      <c r="C39" s="537"/>
      <c r="D39" s="59"/>
      <c r="F39" s="80"/>
      <c r="G39" s="80"/>
      <c r="H39" s="69"/>
      <c r="I39" s="535"/>
      <c r="J39" s="535"/>
      <c r="K39" s="535"/>
      <c r="L39" s="81"/>
      <c r="M39" s="12"/>
      <c r="N39" s="12"/>
      <c r="O39" s="81"/>
      <c r="P39" s="65"/>
      <c r="Q39" s="535"/>
      <c r="R39" s="538"/>
      <c r="S39" s="538"/>
      <c r="T39" s="538"/>
      <c r="U39" s="82"/>
      <c r="W39" s="83"/>
      <c r="X39" s="15"/>
      <c r="Y39" s="20"/>
      <c r="Z39" s="14"/>
      <c r="AA39" s="39"/>
      <c r="AB39" s="11"/>
      <c r="AC39" s="22"/>
      <c r="BG39" s="14"/>
    </row>
    <row r="40" spans="1:61" ht="39.950000000000003" customHeight="1" x14ac:dyDescent="0.25">
      <c r="A40" s="59"/>
      <c r="B40" s="12"/>
      <c r="C40" s="537"/>
      <c r="D40" s="59"/>
      <c r="F40" s="80"/>
      <c r="G40" s="80"/>
      <c r="H40" s="69"/>
      <c r="I40" s="535"/>
      <c r="J40" s="535"/>
      <c r="K40" s="535"/>
      <c r="L40" s="81"/>
      <c r="M40" s="12"/>
      <c r="N40" s="12"/>
      <c r="O40" s="81"/>
      <c r="P40" s="65"/>
      <c r="Q40" s="535"/>
      <c r="R40" s="538"/>
      <c r="S40" s="538"/>
      <c r="T40" s="538"/>
      <c r="U40" s="82"/>
      <c r="W40" s="83"/>
      <c r="X40" s="15"/>
      <c r="Y40" s="20"/>
      <c r="Z40" s="14"/>
      <c r="AA40" s="39"/>
      <c r="AB40" s="11"/>
      <c r="AC40" s="22"/>
      <c r="BG40" s="14"/>
    </row>
    <row r="41" spans="1:61" ht="39.950000000000003" customHeight="1" x14ac:dyDescent="0.25">
      <c r="A41" s="59"/>
      <c r="B41" s="12"/>
      <c r="C41" s="537"/>
      <c r="D41" s="59"/>
      <c r="F41" s="80"/>
      <c r="G41" s="80"/>
      <c r="H41" s="69"/>
      <c r="I41" s="535"/>
      <c r="J41" s="535"/>
      <c r="K41" s="535"/>
      <c r="L41" s="81"/>
      <c r="M41" s="12"/>
      <c r="N41" s="12"/>
      <c r="O41" s="81"/>
      <c r="P41" s="65"/>
      <c r="Q41" s="535"/>
      <c r="R41" s="538"/>
      <c r="S41" s="538"/>
      <c r="T41" s="538"/>
      <c r="U41" s="82"/>
      <c r="W41" s="83"/>
      <c r="X41" s="15"/>
      <c r="Y41" s="20"/>
      <c r="Z41" s="14"/>
      <c r="AA41" s="39"/>
      <c r="AB41" s="11"/>
      <c r="AC41" s="22"/>
      <c r="BG41" s="14"/>
    </row>
    <row r="42" spans="1:61" ht="39.950000000000003" customHeight="1" x14ac:dyDescent="0.25">
      <c r="A42" s="59"/>
      <c r="B42" s="12"/>
      <c r="C42" s="537"/>
      <c r="D42" s="59"/>
      <c r="F42" s="80"/>
      <c r="G42" s="80"/>
      <c r="H42" s="69"/>
      <c r="I42" s="535"/>
      <c r="J42" s="535"/>
      <c r="K42" s="535"/>
      <c r="L42" s="81"/>
      <c r="M42" s="12"/>
      <c r="N42" s="12"/>
      <c r="O42" s="81"/>
      <c r="P42" s="65"/>
      <c r="Q42" s="535"/>
      <c r="R42" s="538"/>
      <c r="S42" s="538"/>
      <c r="T42" s="538"/>
      <c r="U42" s="82"/>
      <c r="W42" s="83"/>
      <c r="X42" s="15"/>
      <c r="Y42" s="20"/>
      <c r="Z42" s="14"/>
      <c r="AA42" s="39"/>
      <c r="AB42" s="11"/>
      <c r="AC42" s="22"/>
      <c r="BG42" s="14"/>
    </row>
    <row r="43" spans="1:61" ht="39.950000000000003" customHeight="1" x14ac:dyDescent="0.25">
      <c r="A43" s="59"/>
      <c r="B43" s="12"/>
      <c r="C43" s="537"/>
      <c r="D43" s="59"/>
      <c r="F43" s="80"/>
      <c r="G43" s="80"/>
      <c r="H43" s="69"/>
      <c r="I43" s="535"/>
      <c r="J43" s="535"/>
      <c r="K43" s="535"/>
      <c r="L43" s="81"/>
      <c r="M43" s="12"/>
      <c r="N43" s="12"/>
      <c r="O43" s="81"/>
      <c r="P43" s="65"/>
      <c r="Q43" s="535"/>
      <c r="R43" s="538"/>
      <c r="S43" s="538"/>
      <c r="T43" s="538"/>
      <c r="U43" s="82"/>
      <c r="W43" s="83"/>
      <c r="X43" s="15"/>
      <c r="Y43" s="20"/>
      <c r="Z43" s="14"/>
      <c r="AA43" s="39"/>
      <c r="AB43" s="11"/>
      <c r="AC43" s="22"/>
      <c r="BG43" s="14"/>
    </row>
    <row r="44" spans="1:61" ht="39.950000000000003" customHeight="1" x14ac:dyDescent="0.25">
      <c r="A44" s="59"/>
      <c r="B44" s="12"/>
      <c r="C44" s="537"/>
      <c r="D44" s="59"/>
      <c r="F44" s="80"/>
      <c r="G44" s="80"/>
      <c r="H44" s="69"/>
      <c r="I44" s="535"/>
      <c r="J44" s="535"/>
      <c r="K44" s="535"/>
      <c r="L44" s="81"/>
      <c r="M44" s="12"/>
      <c r="N44" s="12"/>
      <c r="O44" s="81"/>
      <c r="P44" s="65"/>
      <c r="Q44" s="535"/>
      <c r="R44" s="538"/>
      <c r="S44" s="538"/>
      <c r="T44" s="538"/>
      <c r="U44" s="82"/>
      <c r="W44" s="83"/>
      <c r="X44" s="15"/>
      <c r="Y44" s="20"/>
      <c r="Z44" s="14"/>
      <c r="AA44" s="39"/>
      <c r="AB44" s="11"/>
      <c r="AC44" s="22"/>
      <c r="BG44" s="14"/>
    </row>
    <row r="45" spans="1:61" ht="39.950000000000003" customHeight="1" x14ac:dyDescent="0.25">
      <c r="A45" s="59"/>
      <c r="B45" s="12"/>
      <c r="C45" s="537"/>
      <c r="D45" s="59"/>
      <c r="F45" s="80"/>
      <c r="G45" s="80"/>
      <c r="H45" s="69"/>
      <c r="I45" s="535"/>
      <c r="J45" s="535"/>
      <c r="K45" s="535"/>
      <c r="L45" s="81"/>
      <c r="M45" s="12"/>
      <c r="N45" s="12"/>
      <c r="O45" s="81"/>
      <c r="P45" s="65"/>
      <c r="Q45" s="535"/>
      <c r="R45" s="538"/>
      <c r="S45" s="538"/>
      <c r="T45" s="538"/>
      <c r="U45" s="82"/>
      <c r="W45" s="83"/>
      <c r="X45" s="15"/>
      <c r="Y45" s="20"/>
      <c r="Z45" s="14"/>
      <c r="AA45" s="39"/>
      <c r="AB45" s="11"/>
      <c r="AC45" s="22"/>
      <c r="BG45" s="14"/>
    </row>
    <row r="46" spans="1:61" ht="39.950000000000003" customHeight="1" x14ac:dyDescent="0.25">
      <c r="A46" s="59"/>
      <c r="B46" s="12"/>
      <c r="C46" s="537"/>
      <c r="D46" s="59"/>
      <c r="F46" s="80"/>
      <c r="G46" s="80"/>
      <c r="H46" s="69"/>
      <c r="I46" s="535"/>
      <c r="J46" s="535"/>
      <c r="K46" s="535"/>
      <c r="L46" s="81"/>
      <c r="M46" s="12"/>
      <c r="N46" s="12"/>
      <c r="O46" s="81"/>
      <c r="P46" s="65"/>
      <c r="Q46" s="535"/>
      <c r="R46" s="538"/>
      <c r="S46" s="538"/>
      <c r="T46" s="538"/>
      <c r="U46" s="82"/>
      <c r="W46" s="83"/>
      <c r="X46" s="15"/>
      <c r="Y46" s="20"/>
      <c r="Z46" s="14"/>
      <c r="AA46" s="39"/>
      <c r="AB46" s="11"/>
      <c r="AC46" s="22"/>
      <c r="BG46" s="14"/>
    </row>
    <row r="47" spans="1:61" s="14" customFormat="1" ht="228" customHeight="1" x14ac:dyDescent="0.25">
      <c r="A47" s="59"/>
      <c r="B47" s="12"/>
      <c r="C47" s="63"/>
      <c r="D47" s="59"/>
      <c r="E47" s="13"/>
      <c r="F47" s="80"/>
      <c r="G47" s="80"/>
      <c r="H47" s="69"/>
      <c r="I47" s="13"/>
      <c r="J47" s="36"/>
      <c r="K47" s="12"/>
      <c r="L47" s="13"/>
      <c r="M47" s="12"/>
      <c r="N47" s="12"/>
      <c r="O47" s="13"/>
      <c r="P47" s="65"/>
      <c r="Q47" s="13"/>
      <c r="R47" s="19"/>
      <c r="S47" s="19"/>
      <c r="T47" s="19"/>
      <c r="U47"/>
      <c r="V47"/>
      <c r="W47"/>
      <c r="X47"/>
      <c r="Y47"/>
      <c r="Z47"/>
      <c r="AA47"/>
      <c r="AB47"/>
      <c r="AC47"/>
      <c r="AD47" s="118"/>
      <c r="AE47" s="118"/>
      <c r="AF47" s="118"/>
      <c r="AG47" s="118"/>
      <c r="AH47" s="118"/>
      <c r="AI47" s="118"/>
      <c r="AJ47" s="118"/>
      <c r="AK47" s="118"/>
      <c r="AL47" s="118"/>
      <c r="AM47"/>
      <c r="AN47"/>
      <c r="AO47"/>
      <c r="AP47"/>
      <c r="AQ47"/>
      <c r="AR47"/>
      <c r="AS47"/>
      <c r="AT47"/>
      <c r="AU47"/>
      <c r="AV47"/>
      <c r="AW47"/>
      <c r="AX47"/>
      <c r="AY47"/>
      <c r="AZ47"/>
      <c r="BA47"/>
      <c r="BB47"/>
      <c r="BC47"/>
      <c r="BD47"/>
      <c r="BE47"/>
      <c r="BF47" s="118"/>
      <c r="BG47" s="118"/>
      <c r="BH47" s="118"/>
      <c r="BI47" s="118"/>
    </row>
    <row r="48" spans="1:61" s="99" customFormat="1" ht="184.5" customHeight="1" x14ac:dyDescent="0.25">
      <c r="A48" s="57"/>
      <c r="B48" s="12"/>
      <c r="C48" s="128"/>
      <c r="D48" s="57"/>
      <c r="E48" s="13"/>
      <c r="F48" s="80"/>
      <c r="G48" s="80"/>
      <c r="H48" s="55"/>
      <c r="I48" s="9"/>
      <c r="J48" s="64"/>
      <c r="K48" s="55"/>
      <c r="L48" s="55"/>
      <c r="M48" s="9"/>
      <c r="N48" s="55"/>
      <c r="O48" s="55"/>
      <c r="P48" s="84"/>
      <c r="Q48" s="55"/>
      <c r="R48" s="66"/>
      <c r="S48" s="66"/>
      <c r="T48" s="85"/>
      <c r="U48"/>
      <c r="V48"/>
      <c r="W48"/>
      <c r="X48"/>
      <c r="Y48"/>
      <c r="Z48"/>
      <c r="AA48"/>
      <c r="AB48"/>
      <c r="AC48"/>
      <c r="AD48" s="118"/>
      <c r="AE48" s="118"/>
      <c r="AF48" s="118"/>
      <c r="AG48" s="118"/>
      <c r="AH48" s="118"/>
      <c r="AI48" s="118"/>
      <c r="AJ48" s="118"/>
      <c r="AK48" s="118"/>
      <c r="AL48" s="118"/>
      <c r="AM48"/>
      <c r="AN48"/>
      <c r="AO48"/>
      <c r="AP48"/>
      <c r="AQ48"/>
      <c r="AR48"/>
      <c r="AS48"/>
      <c r="AT48"/>
      <c r="AU48"/>
      <c r="AV48"/>
      <c r="AW48"/>
      <c r="AX48"/>
      <c r="AY48"/>
      <c r="AZ48"/>
      <c r="BA48"/>
      <c r="BB48"/>
      <c r="BC48"/>
      <c r="BD48"/>
      <c r="BE48"/>
      <c r="BF48" s="118"/>
      <c r="BG48" s="118"/>
      <c r="BH48" s="118"/>
      <c r="BI48" s="118"/>
    </row>
    <row r="49" spans="1:16361" s="118" customFormat="1" ht="39.950000000000003" customHeight="1" x14ac:dyDescent="0.25">
      <c r="A49" s="57"/>
      <c r="B49" s="12"/>
      <c r="C49" s="545"/>
      <c r="D49" s="57"/>
      <c r="E49" s="546"/>
      <c r="F49" s="80"/>
      <c r="G49" s="80"/>
      <c r="H49" s="545"/>
      <c r="I49" s="547"/>
      <c r="J49" s="86"/>
      <c r="K49" s="129"/>
      <c r="L49" s="12"/>
      <c r="M49" s="12"/>
      <c r="N49" s="12"/>
      <c r="O49" s="12"/>
      <c r="P49" s="87"/>
      <c r="Q49" s="88"/>
      <c r="R49" s="56"/>
      <c r="S49" s="89"/>
      <c r="T49" s="9"/>
      <c r="U49"/>
      <c r="V49"/>
      <c r="W49"/>
      <c r="X49"/>
      <c r="Y49"/>
      <c r="Z49"/>
      <c r="AA49"/>
      <c r="AB49"/>
      <c r="AC49"/>
      <c r="AM49"/>
      <c r="AN49"/>
      <c r="AO49"/>
      <c r="AP49"/>
      <c r="AQ49"/>
      <c r="AR49"/>
      <c r="AS49"/>
      <c r="AT49"/>
      <c r="AU49"/>
      <c r="AV49"/>
      <c r="AW49"/>
      <c r="AX49"/>
      <c r="AY49"/>
      <c r="AZ49"/>
      <c r="BA49"/>
      <c r="BB49"/>
      <c r="BC49"/>
      <c r="BD49"/>
      <c r="BE49"/>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3"/>
      <c r="IZZ49" s="13"/>
      <c r="JAA49" s="13"/>
      <c r="JAB49" s="13"/>
      <c r="JAC49" s="13"/>
      <c r="JAD49" s="13"/>
      <c r="JAE49" s="13"/>
      <c r="JAF49" s="13"/>
      <c r="JAG49" s="13"/>
      <c r="JAH49" s="13"/>
      <c r="JAI49" s="13"/>
      <c r="JAJ49" s="13"/>
      <c r="JAK49" s="13"/>
      <c r="JAL49" s="13"/>
      <c r="JAM49" s="13"/>
      <c r="JAN49" s="13"/>
      <c r="JAO49" s="13"/>
      <c r="JAP49" s="13"/>
      <c r="JAQ49" s="13"/>
      <c r="JAR49" s="13"/>
      <c r="JAS49" s="13"/>
      <c r="JAT49" s="13"/>
      <c r="JAU49" s="13"/>
      <c r="JAV49" s="13"/>
      <c r="JAW49" s="13"/>
      <c r="JAX49" s="13"/>
      <c r="JAY49" s="13"/>
      <c r="JAZ49" s="13"/>
      <c r="JBA49" s="13"/>
      <c r="JBB49" s="13"/>
      <c r="JBC49" s="13"/>
      <c r="JBD49" s="13"/>
      <c r="JBE49" s="13"/>
      <c r="JBF49" s="13"/>
      <c r="JBG49" s="13"/>
      <c r="JBH49" s="13"/>
      <c r="JBI49" s="13"/>
      <c r="JBJ49" s="13"/>
      <c r="JBK49" s="13"/>
      <c r="JBL49" s="13"/>
      <c r="JBM49" s="13"/>
      <c r="JBN49" s="13"/>
      <c r="JBO49" s="13"/>
      <c r="JBP49" s="13"/>
      <c r="JBQ49" s="13"/>
      <c r="JBR49" s="13"/>
      <c r="JBS49" s="13"/>
      <c r="JBT49" s="13"/>
      <c r="JBU49" s="13"/>
      <c r="JBV49" s="13"/>
      <c r="JBW49" s="13"/>
      <c r="JBX49" s="13"/>
      <c r="JBY49" s="13"/>
      <c r="JBZ49" s="13"/>
      <c r="JCA49" s="13"/>
      <c r="JCB49" s="13"/>
      <c r="JCC49" s="13"/>
      <c r="JCD49" s="13"/>
      <c r="JCE49" s="13"/>
      <c r="JCF49" s="13"/>
      <c r="JCG49" s="13"/>
      <c r="JCH49" s="13"/>
      <c r="JCI49" s="13"/>
      <c r="JCJ49" s="13"/>
      <c r="JCK49" s="13"/>
      <c r="JCL49" s="13"/>
      <c r="JCM49" s="13"/>
      <c r="JCN49" s="13"/>
      <c r="JCO49" s="13"/>
      <c r="JCP49" s="13"/>
      <c r="JCQ49" s="13"/>
      <c r="JCR49" s="13"/>
      <c r="JCS49" s="13"/>
      <c r="JCT49" s="13"/>
      <c r="JCU49" s="13"/>
      <c r="JCV49" s="13"/>
      <c r="JCW49" s="13"/>
      <c r="JCX49" s="13"/>
      <c r="JCY49" s="13"/>
      <c r="JCZ49" s="13"/>
      <c r="JDA49" s="13"/>
      <c r="JDB49" s="13"/>
      <c r="JDC49" s="13"/>
      <c r="JDD49" s="13"/>
      <c r="JDE49" s="13"/>
      <c r="JDF49" s="13"/>
      <c r="JDG49" s="13"/>
      <c r="JDH49" s="13"/>
      <c r="JDI49" s="13"/>
      <c r="JDJ49" s="13"/>
      <c r="JDK49" s="13"/>
      <c r="JDL49" s="13"/>
      <c r="JDM49" s="13"/>
      <c r="JDN49" s="13"/>
      <c r="JDO49" s="13"/>
      <c r="JDP49" s="13"/>
      <c r="JDQ49" s="13"/>
      <c r="JDR49" s="13"/>
      <c r="JDS49" s="13"/>
      <c r="JDT49" s="13"/>
      <c r="JDU49" s="13"/>
      <c r="JDV49" s="13"/>
      <c r="JDW49" s="13"/>
      <c r="JDX49" s="13"/>
      <c r="JDY49" s="13"/>
      <c r="JDZ49" s="13"/>
      <c r="JEA49" s="13"/>
      <c r="JEB49" s="13"/>
      <c r="JEC49" s="13"/>
      <c r="JED49" s="13"/>
      <c r="JEE49" s="13"/>
      <c r="JEF49" s="13"/>
      <c r="JEG49" s="13"/>
      <c r="JEH49" s="13"/>
      <c r="JEI49" s="13"/>
      <c r="JEJ49" s="13"/>
      <c r="JEK49" s="13"/>
      <c r="JEL49" s="13"/>
      <c r="JEM49" s="13"/>
      <c r="JEN49" s="13"/>
      <c r="JEO49" s="13"/>
      <c r="JEP49" s="13"/>
      <c r="JEQ49" s="13"/>
      <c r="JER49" s="13"/>
      <c r="JES49" s="13"/>
      <c r="JET49" s="13"/>
      <c r="JEU49" s="13"/>
      <c r="JEV49" s="13"/>
      <c r="JEW49" s="13"/>
      <c r="JEX49" s="13"/>
      <c r="JEY49" s="13"/>
      <c r="JEZ49" s="13"/>
      <c r="JFA49" s="13"/>
      <c r="JFB49" s="13"/>
      <c r="JFC49" s="13"/>
      <c r="JFD49" s="13"/>
      <c r="JFE49" s="13"/>
      <c r="JFF49" s="13"/>
      <c r="JFG49" s="13"/>
      <c r="JFH49" s="13"/>
      <c r="JFI49" s="13"/>
      <c r="JFJ49" s="13"/>
      <c r="JFK49" s="13"/>
      <c r="JFL49" s="13"/>
      <c r="JFM49" s="13"/>
      <c r="JFN49" s="13"/>
      <c r="JFO49" s="13"/>
      <c r="JFP49" s="13"/>
      <c r="JFQ49" s="13"/>
      <c r="JFR49" s="13"/>
      <c r="JFS49" s="13"/>
      <c r="JFT49" s="13"/>
      <c r="JFU49" s="13"/>
      <c r="JFV49" s="13"/>
      <c r="JFW49" s="13"/>
      <c r="JFX49" s="13"/>
      <c r="JFY49" s="13"/>
      <c r="JFZ49" s="13"/>
      <c r="JGA49" s="13"/>
      <c r="JGB49" s="13"/>
      <c r="JGC49" s="13"/>
      <c r="JGD49" s="13"/>
      <c r="JGE49" s="13"/>
      <c r="JGF49" s="13"/>
      <c r="JGG49" s="13"/>
      <c r="JGH49" s="13"/>
      <c r="JGI49" s="13"/>
      <c r="JGJ49" s="13"/>
      <c r="JGK49" s="13"/>
      <c r="JGL49" s="13"/>
      <c r="JGM49" s="13"/>
      <c r="JGN49" s="13"/>
      <c r="JGO49" s="13"/>
      <c r="JGP49" s="13"/>
      <c r="JGQ49" s="13"/>
      <c r="JGR49" s="13"/>
      <c r="JGS49" s="13"/>
      <c r="JGT49" s="13"/>
      <c r="JGU49" s="13"/>
      <c r="JGV49" s="13"/>
      <c r="JGW49" s="13"/>
      <c r="JGX49" s="13"/>
      <c r="JGY49" s="13"/>
      <c r="JGZ49" s="13"/>
      <c r="JHA49" s="13"/>
      <c r="JHB49" s="13"/>
      <c r="JHC49" s="13"/>
      <c r="JHD49" s="13"/>
      <c r="JHE49" s="13"/>
      <c r="JHF49" s="13"/>
      <c r="JHG49" s="13"/>
      <c r="JHH49" s="13"/>
      <c r="JHI49" s="13"/>
      <c r="JHJ49" s="13"/>
      <c r="JHK49" s="13"/>
      <c r="JHL49" s="13"/>
      <c r="JHM49" s="13"/>
      <c r="JHN49" s="13"/>
      <c r="JHO49" s="13"/>
      <c r="JHP49" s="13"/>
      <c r="JHQ49" s="13"/>
      <c r="JHR49" s="13"/>
      <c r="JHS49" s="13"/>
      <c r="JHT49" s="13"/>
      <c r="JHU49" s="13"/>
      <c r="JHV49" s="13"/>
      <c r="JHW49" s="13"/>
      <c r="JHX49" s="13"/>
      <c r="JHY49" s="13"/>
      <c r="JHZ49" s="13"/>
      <c r="JIA49" s="13"/>
      <c r="JIB49" s="13"/>
      <c r="JIC49" s="13"/>
      <c r="JID49" s="13"/>
      <c r="JIE49" s="13"/>
      <c r="JIF49" s="13"/>
      <c r="JIG49" s="13"/>
      <c r="JIH49" s="13"/>
      <c r="JII49" s="13"/>
      <c r="JIJ49" s="13"/>
      <c r="JIK49" s="13"/>
      <c r="JIL49" s="13"/>
      <c r="JIM49" s="13"/>
      <c r="JIN49" s="13"/>
      <c r="JIO49" s="13"/>
      <c r="JIP49" s="13"/>
      <c r="JIQ49" s="13"/>
      <c r="JIR49" s="13"/>
      <c r="JIS49" s="13"/>
      <c r="JIT49" s="13"/>
      <c r="JIU49" s="13"/>
      <c r="JIV49" s="13"/>
      <c r="JIW49" s="13"/>
      <c r="JIX49" s="13"/>
      <c r="JIY49" s="13"/>
      <c r="JIZ49" s="13"/>
      <c r="JJA49" s="13"/>
      <c r="JJB49" s="13"/>
      <c r="JJC49" s="13"/>
      <c r="JJD49" s="13"/>
      <c r="JJE49" s="13"/>
      <c r="JJF49" s="13"/>
      <c r="JJG49" s="13"/>
      <c r="JJH49" s="13"/>
      <c r="JJI49" s="13"/>
      <c r="JJJ49" s="13"/>
      <c r="JJK49" s="13"/>
      <c r="JJL49" s="13"/>
      <c r="JJM49" s="13"/>
      <c r="JJN49" s="13"/>
      <c r="JJO49" s="13"/>
      <c r="JJP49" s="13"/>
      <c r="JJQ49" s="13"/>
      <c r="JJR49" s="13"/>
      <c r="JJS49" s="13"/>
      <c r="JJT49" s="13"/>
      <c r="JJU49" s="13"/>
      <c r="JJV49" s="13"/>
      <c r="JJW49" s="13"/>
      <c r="JJX49" s="13"/>
      <c r="JJY49" s="13"/>
      <c r="JJZ49" s="13"/>
      <c r="JKA49" s="13"/>
      <c r="JKB49" s="13"/>
      <c r="JKC49" s="13"/>
      <c r="JKD49" s="13"/>
      <c r="JKE49" s="13"/>
      <c r="JKF49" s="13"/>
      <c r="JKG49" s="13"/>
      <c r="JKH49" s="13"/>
      <c r="JKI49" s="13"/>
      <c r="JKJ49" s="13"/>
      <c r="JKK49" s="13"/>
      <c r="JKL49" s="13"/>
      <c r="JKM49" s="13"/>
      <c r="JKN49" s="13"/>
      <c r="JKO49" s="13"/>
      <c r="JKP49" s="13"/>
      <c r="JKQ49" s="13"/>
      <c r="JKR49" s="13"/>
      <c r="JKS49" s="13"/>
      <c r="JKT49" s="13"/>
      <c r="JKU49" s="13"/>
      <c r="JKV49" s="13"/>
      <c r="JKW49" s="13"/>
      <c r="JKX49" s="13"/>
      <c r="JKY49" s="13"/>
      <c r="JKZ49" s="13"/>
      <c r="JLA49" s="13"/>
      <c r="JLB49" s="13"/>
      <c r="JLC49" s="13"/>
      <c r="JLD49" s="13"/>
      <c r="JLE49" s="13"/>
      <c r="JLF49" s="13"/>
      <c r="JLG49" s="13"/>
      <c r="JLH49" s="13"/>
      <c r="JLI49" s="13"/>
      <c r="JLJ49" s="13"/>
      <c r="JLK49" s="13"/>
      <c r="JLL49" s="13"/>
      <c r="JLM49" s="13"/>
      <c r="JLN49" s="13"/>
      <c r="JLO49" s="13"/>
      <c r="JLP49" s="13"/>
      <c r="JLQ49" s="13"/>
      <c r="JLR49" s="13"/>
      <c r="JLS49" s="13"/>
      <c r="JLT49" s="13"/>
      <c r="JLU49" s="13"/>
      <c r="JLV49" s="13"/>
      <c r="JLW49" s="13"/>
      <c r="JLX49" s="13"/>
      <c r="JLY49" s="13"/>
      <c r="JLZ49" s="13"/>
      <c r="JMA49" s="13"/>
      <c r="JMB49" s="13"/>
      <c r="JMC49" s="13"/>
      <c r="JMD49" s="13"/>
      <c r="JME49" s="13"/>
      <c r="JMF49" s="13"/>
      <c r="JMG49" s="13"/>
      <c r="JMH49" s="13"/>
      <c r="JMI49" s="13"/>
      <c r="JMJ49" s="13"/>
      <c r="JMK49" s="13"/>
      <c r="JML49" s="13"/>
      <c r="JMM49" s="13"/>
      <c r="JMN49" s="13"/>
      <c r="JMO49" s="13"/>
      <c r="JMP49" s="13"/>
      <c r="JMQ49" s="13"/>
      <c r="JMR49" s="13"/>
      <c r="JMS49" s="13"/>
      <c r="JMT49" s="13"/>
      <c r="JMU49" s="13"/>
      <c r="JMV49" s="13"/>
      <c r="JMW49" s="13"/>
      <c r="JMX49" s="13"/>
      <c r="JMY49" s="13"/>
      <c r="JMZ49" s="13"/>
      <c r="JNA49" s="13"/>
      <c r="JNB49" s="13"/>
      <c r="JNC49" s="13"/>
      <c r="JND49" s="13"/>
      <c r="JNE49" s="13"/>
      <c r="JNF49" s="13"/>
      <c r="JNG49" s="13"/>
      <c r="JNH49" s="13"/>
      <c r="JNI49" s="13"/>
      <c r="JNJ49" s="13"/>
      <c r="JNK49" s="13"/>
      <c r="JNL49" s="13"/>
      <c r="JNM49" s="13"/>
      <c r="JNN49" s="13"/>
      <c r="JNO49" s="13"/>
      <c r="JNP49" s="13"/>
      <c r="JNQ49" s="13"/>
      <c r="JNR49" s="13"/>
      <c r="JNS49" s="13"/>
      <c r="JNT49" s="13"/>
      <c r="JNU49" s="13"/>
      <c r="JNV49" s="13"/>
      <c r="JNW49" s="13"/>
      <c r="JNX49" s="13"/>
      <c r="JNY49" s="13"/>
      <c r="JNZ49" s="13"/>
      <c r="JOA49" s="13"/>
      <c r="JOB49" s="13"/>
      <c r="JOC49" s="13"/>
      <c r="JOD49" s="13"/>
      <c r="JOE49" s="13"/>
      <c r="JOF49" s="13"/>
      <c r="JOG49" s="13"/>
      <c r="JOH49" s="13"/>
      <c r="JOI49" s="13"/>
      <c r="JOJ49" s="13"/>
      <c r="JOK49" s="13"/>
      <c r="JOL49" s="13"/>
      <c r="JOM49" s="13"/>
      <c r="JON49" s="13"/>
      <c r="JOO49" s="13"/>
      <c r="JOP49" s="13"/>
      <c r="JOQ49" s="13"/>
      <c r="JOR49" s="13"/>
      <c r="JOS49" s="13"/>
      <c r="JOT49" s="13"/>
      <c r="JOU49" s="13"/>
      <c r="JOV49" s="13"/>
      <c r="JOW49" s="13"/>
      <c r="JOX49" s="13"/>
      <c r="JOY49" s="13"/>
      <c r="JOZ49" s="13"/>
      <c r="JPA49" s="13"/>
      <c r="JPB49" s="13"/>
      <c r="JPC49" s="13"/>
      <c r="JPD49" s="13"/>
      <c r="JPE49" s="13"/>
      <c r="JPF49" s="13"/>
      <c r="JPG49" s="13"/>
      <c r="JPH49" s="13"/>
      <c r="JPI49" s="13"/>
      <c r="JPJ49" s="13"/>
      <c r="JPK49" s="13"/>
      <c r="JPL49" s="13"/>
      <c r="JPM49" s="13"/>
      <c r="JPN49" s="13"/>
      <c r="JPO49" s="13"/>
      <c r="JPP49" s="13"/>
      <c r="JPQ49" s="13"/>
      <c r="JPR49" s="13"/>
      <c r="JPS49" s="13"/>
      <c r="JPT49" s="13"/>
      <c r="JPU49" s="13"/>
      <c r="JPV49" s="13"/>
      <c r="JPW49" s="13"/>
      <c r="JPX49" s="13"/>
      <c r="JPY49" s="13"/>
      <c r="JPZ49" s="13"/>
      <c r="JQA49" s="13"/>
      <c r="JQB49" s="13"/>
      <c r="JQC49" s="13"/>
      <c r="JQD49" s="13"/>
      <c r="JQE49" s="13"/>
      <c r="JQF49" s="13"/>
      <c r="JQG49" s="13"/>
      <c r="JQH49" s="13"/>
      <c r="JQI49" s="13"/>
      <c r="JQJ49" s="13"/>
      <c r="JQK49" s="13"/>
      <c r="JQL49" s="13"/>
      <c r="JQM49" s="13"/>
      <c r="JQN49" s="13"/>
      <c r="JQO49" s="13"/>
      <c r="JQP49" s="13"/>
      <c r="JQQ49" s="13"/>
      <c r="JQR49" s="13"/>
      <c r="JQS49" s="13"/>
      <c r="JQT49" s="13"/>
      <c r="JQU49" s="13"/>
      <c r="JQV49" s="13"/>
      <c r="JQW49" s="13"/>
      <c r="JQX49" s="13"/>
      <c r="JQY49" s="13"/>
      <c r="JQZ49" s="13"/>
      <c r="JRA49" s="13"/>
      <c r="JRB49" s="13"/>
      <c r="JRC49" s="13"/>
      <c r="JRD49" s="13"/>
      <c r="JRE49" s="13"/>
      <c r="JRF49" s="13"/>
      <c r="JRG49" s="13"/>
      <c r="JRH49" s="13"/>
      <c r="JRI49" s="13"/>
      <c r="JRJ49" s="13"/>
      <c r="JRK49" s="13"/>
      <c r="JRL49" s="13"/>
      <c r="JRM49" s="13"/>
      <c r="JRN49" s="13"/>
      <c r="JRO49" s="13"/>
      <c r="JRP49" s="13"/>
      <c r="JRQ49" s="13"/>
      <c r="JRR49" s="13"/>
      <c r="JRS49" s="13"/>
      <c r="JRT49" s="13"/>
      <c r="JRU49" s="13"/>
      <c r="JRV49" s="13"/>
      <c r="JRW49" s="13"/>
      <c r="JRX49" s="13"/>
      <c r="JRY49" s="13"/>
      <c r="JRZ49" s="13"/>
      <c r="JSA49" s="13"/>
      <c r="JSB49" s="13"/>
      <c r="JSC49" s="13"/>
      <c r="JSD49" s="13"/>
      <c r="JSE49" s="13"/>
      <c r="JSF49" s="13"/>
      <c r="JSG49" s="13"/>
      <c r="JSH49" s="13"/>
      <c r="JSI49" s="13"/>
      <c r="JSJ49" s="13"/>
      <c r="JSK49" s="13"/>
      <c r="JSL49" s="13"/>
      <c r="JSM49" s="13"/>
      <c r="JSN49" s="13"/>
      <c r="JSO49" s="13"/>
      <c r="JSP49" s="13"/>
      <c r="JSQ49" s="13"/>
      <c r="JSR49" s="13"/>
      <c r="JSS49" s="13"/>
      <c r="JST49" s="13"/>
      <c r="JSU49" s="13"/>
      <c r="JSV49" s="13"/>
      <c r="JSW49" s="13"/>
      <c r="JSX49" s="13"/>
      <c r="JSY49" s="13"/>
      <c r="JSZ49" s="13"/>
      <c r="JTA49" s="13"/>
      <c r="JTB49" s="13"/>
      <c r="JTC49" s="13"/>
      <c r="JTD49" s="13"/>
      <c r="JTE49" s="13"/>
      <c r="JTF49" s="13"/>
      <c r="JTG49" s="13"/>
      <c r="JTH49" s="13"/>
      <c r="JTI49" s="13"/>
      <c r="JTJ49" s="13"/>
      <c r="JTK49" s="13"/>
      <c r="JTL49" s="13"/>
      <c r="JTM49" s="13"/>
      <c r="JTN49" s="13"/>
      <c r="JTO49" s="13"/>
      <c r="JTP49" s="13"/>
      <c r="JTQ49" s="13"/>
      <c r="JTR49" s="13"/>
      <c r="JTS49" s="13"/>
      <c r="JTT49" s="13"/>
      <c r="JTU49" s="13"/>
      <c r="JTV49" s="13"/>
      <c r="JTW49" s="13"/>
      <c r="JTX49" s="13"/>
      <c r="JTY49" s="13"/>
      <c r="JTZ49" s="13"/>
      <c r="JUA49" s="13"/>
      <c r="JUB49" s="13"/>
      <c r="JUC49" s="13"/>
      <c r="JUD49" s="13"/>
      <c r="JUE49" s="13"/>
      <c r="JUF49" s="13"/>
      <c r="JUG49" s="13"/>
      <c r="JUH49" s="13"/>
      <c r="JUI49" s="13"/>
      <c r="JUJ49" s="13"/>
      <c r="JUK49" s="13"/>
      <c r="JUL49" s="13"/>
      <c r="JUM49" s="13"/>
      <c r="JUN49" s="13"/>
      <c r="JUO49" s="13"/>
      <c r="JUP49" s="13"/>
      <c r="JUQ49" s="13"/>
      <c r="JUR49" s="13"/>
      <c r="JUS49" s="13"/>
      <c r="JUT49" s="13"/>
      <c r="JUU49" s="13"/>
      <c r="JUV49" s="13"/>
      <c r="JUW49" s="13"/>
      <c r="JUX49" s="13"/>
      <c r="JUY49" s="13"/>
      <c r="JUZ49" s="13"/>
      <c r="JVA49" s="13"/>
      <c r="JVB49" s="13"/>
      <c r="JVC49" s="13"/>
      <c r="JVD49" s="13"/>
      <c r="JVE49" s="13"/>
      <c r="JVF49" s="13"/>
      <c r="JVG49" s="13"/>
      <c r="JVH49" s="13"/>
      <c r="JVI49" s="13"/>
      <c r="JVJ49" s="13"/>
      <c r="JVK49" s="13"/>
      <c r="JVL49" s="13"/>
      <c r="JVM49" s="13"/>
      <c r="JVN49" s="13"/>
      <c r="JVO49" s="13"/>
      <c r="JVP49" s="13"/>
      <c r="JVQ49" s="13"/>
      <c r="JVR49" s="13"/>
      <c r="JVS49" s="13"/>
      <c r="JVT49" s="13"/>
      <c r="JVU49" s="13"/>
      <c r="JVV49" s="13"/>
      <c r="JVW49" s="13"/>
      <c r="JVX49" s="13"/>
      <c r="JVY49" s="13"/>
      <c r="JVZ49" s="13"/>
      <c r="JWA49" s="13"/>
      <c r="JWB49" s="13"/>
      <c r="JWC49" s="13"/>
      <c r="JWD49" s="13"/>
      <c r="JWE49" s="13"/>
      <c r="JWF49" s="13"/>
      <c r="JWG49" s="13"/>
      <c r="JWH49" s="13"/>
      <c r="JWI49" s="13"/>
      <c r="JWJ49" s="13"/>
      <c r="JWK49" s="13"/>
      <c r="JWL49" s="13"/>
      <c r="JWM49" s="13"/>
      <c r="JWN49" s="13"/>
      <c r="JWO49" s="13"/>
      <c r="JWP49" s="13"/>
      <c r="JWQ49" s="13"/>
      <c r="JWR49" s="13"/>
      <c r="JWS49" s="13"/>
      <c r="JWT49" s="13"/>
      <c r="JWU49" s="13"/>
      <c r="JWV49" s="13"/>
      <c r="JWW49" s="13"/>
      <c r="JWX49" s="13"/>
      <c r="JWY49" s="13"/>
      <c r="JWZ49" s="13"/>
      <c r="JXA49" s="13"/>
      <c r="JXB49" s="13"/>
      <c r="JXC49" s="13"/>
      <c r="JXD49" s="13"/>
      <c r="JXE49" s="13"/>
      <c r="JXF49" s="13"/>
      <c r="JXG49" s="13"/>
      <c r="JXH49" s="13"/>
      <c r="JXI49" s="13"/>
      <c r="JXJ49" s="13"/>
      <c r="JXK49" s="13"/>
      <c r="JXL49" s="13"/>
      <c r="JXM49" s="13"/>
      <c r="JXN49" s="13"/>
      <c r="JXO49" s="13"/>
      <c r="JXP49" s="13"/>
      <c r="JXQ49" s="13"/>
      <c r="JXR49" s="13"/>
      <c r="JXS49" s="13"/>
      <c r="JXT49" s="13"/>
      <c r="JXU49" s="13"/>
      <c r="JXV49" s="13"/>
      <c r="JXW49" s="13"/>
      <c r="JXX49" s="13"/>
      <c r="JXY49" s="13"/>
      <c r="JXZ49" s="13"/>
      <c r="JYA49" s="13"/>
      <c r="JYB49" s="13"/>
      <c r="JYC49" s="13"/>
      <c r="JYD49" s="13"/>
      <c r="JYE49" s="13"/>
      <c r="JYF49" s="13"/>
      <c r="JYG49" s="13"/>
      <c r="JYH49" s="13"/>
      <c r="JYI49" s="13"/>
      <c r="JYJ49" s="13"/>
      <c r="JYK49" s="13"/>
      <c r="JYL49" s="13"/>
      <c r="JYM49" s="13"/>
      <c r="JYN49" s="13"/>
      <c r="JYO49" s="13"/>
      <c r="JYP49" s="13"/>
      <c r="JYQ49" s="13"/>
      <c r="JYR49" s="13"/>
      <c r="JYS49" s="13"/>
      <c r="JYT49" s="13"/>
      <c r="JYU49" s="13"/>
      <c r="JYV49" s="13"/>
      <c r="JYW49" s="13"/>
      <c r="JYX49" s="13"/>
      <c r="JYY49" s="13"/>
      <c r="JYZ49" s="13"/>
      <c r="JZA49" s="13"/>
      <c r="JZB49" s="13"/>
      <c r="JZC49" s="13"/>
      <c r="JZD49" s="13"/>
      <c r="JZE49" s="13"/>
      <c r="JZF49" s="13"/>
      <c r="JZG49" s="13"/>
      <c r="JZH49" s="13"/>
      <c r="JZI49" s="13"/>
      <c r="JZJ49" s="13"/>
      <c r="JZK49" s="13"/>
      <c r="JZL49" s="13"/>
      <c r="JZM49" s="13"/>
      <c r="JZN49" s="13"/>
      <c r="JZO49" s="13"/>
      <c r="JZP49" s="13"/>
      <c r="JZQ49" s="13"/>
      <c r="JZR49" s="13"/>
      <c r="JZS49" s="13"/>
      <c r="JZT49" s="13"/>
      <c r="JZU49" s="13"/>
      <c r="JZV49" s="13"/>
      <c r="JZW49" s="13"/>
      <c r="JZX49" s="13"/>
      <c r="JZY49" s="13"/>
      <c r="JZZ49" s="13"/>
      <c r="KAA49" s="13"/>
      <c r="KAB49" s="13"/>
      <c r="KAC49" s="13"/>
      <c r="KAD49" s="13"/>
      <c r="KAE49" s="13"/>
      <c r="KAF49" s="13"/>
      <c r="KAG49" s="13"/>
      <c r="KAH49" s="13"/>
      <c r="KAI49" s="13"/>
      <c r="KAJ49" s="13"/>
      <c r="KAK49" s="13"/>
      <c r="KAL49" s="13"/>
      <c r="KAM49" s="13"/>
      <c r="KAN49" s="13"/>
      <c r="KAO49" s="13"/>
      <c r="KAP49" s="13"/>
      <c r="KAQ49" s="13"/>
      <c r="KAR49" s="13"/>
      <c r="KAS49" s="13"/>
      <c r="KAT49" s="13"/>
      <c r="KAU49" s="13"/>
      <c r="KAV49" s="13"/>
      <c r="KAW49" s="13"/>
      <c r="KAX49" s="13"/>
      <c r="KAY49" s="13"/>
      <c r="KAZ49" s="13"/>
      <c r="KBA49" s="13"/>
      <c r="KBB49" s="13"/>
      <c r="KBC49" s="13"/>
      <c r="KBD49" s="13"/>
      <c r="KBE49" s="13"/>
      <c r="KBF49" s="13"/>
      <c r="KBG49" s="13"/>
      <c r="KBH49" s="13"/>
      <c r="KBI49" s="13"/>
      <c r="KBJ49" s="13"/>
      <c r="KBK49" s="13"/>
      <c r="KBL49" s="13"/>
      <c r="KBM49" s="13"/>
      <c r="KBN49" s="13"/>
      <c r="KBO49" s="13"/>
      <c r="KBP49" s="13"/>
      <c r="KBQ49" s="13"/>
      <c r="KBR49" s="13"/>
      <c r="KBS49" s="13"/>
      <c r="KBT49" s="13"/>
      <c r="KBU49" s="13"/>
      <c r="KBV49" s="13"/>
      <c r="KBW49" s="13"/>
      <c r="KBX49" s="13"/>
      <c r="KBY49" s="13"/>
      <c r="KBZ49" s="13"/>
      <c r="KCA49" s="13"/>
      <c r="KCB49" s="13"/>
      <c r="KCC49" s="13"/>
      <c r="KCD49" s="13"/>
      <c r="KCE49" s="13"/>
      <c r="KCF49" s="13"/>
      <c r="KCG49" s="13"/>
      <c r="KCH49" s="13"/>
      <c r="KCI49" s="13"/>
      <c r="KCJ49" s="13"/>
      <c r="KCK49" s="13"/>
      <c r="KCL49" s="13"/>
      <c r="KCM49" s="13"/>
      <c r="KCN49" s="13"/>
      <c r="KCO49" s="13"/>
      <c r="KCP49" s="13"/>
      <c r="KCQ49" s="13"/>
      <c r="KCR49" s="13"/>
      <c r="KCS49" s="13"/>
      <c r="KCT49" s="13"/>
      <c r="KCU49" s="13"/>
      <c r="KCV49" s="13"/>
      <c r="KCW49" s="13"/>
      <c r="KCX49" s="13"/>
      <c r="KCY49" s="13"/>
      <c r="KCZ49" s="13"/>
      <c r="KDA49" s="13"/>
      <c r="KDB49" s="13"/>
      <c r="KDC49" s="13"/>
      <c r="KDD49" s="13"/>
      <c r="KDE49" s="13"/>
      <c r="KDF49" s="13"/>
      <c r="KDG49" s="13"/>
      <c r="KDH49" s="13"/>
      <c r="KDI49" s="13"/>
      <c r="KDJ49" s="13"/>
      <c r="KDK49" s="13"/>
      <c r="KDL49" s="13"/>
      <c r="KDM49" s="13"/>
      <c r="KDN49" s="13"/>
      <c r="KDO49" s="13"/>
      <c r="KDP49" s="13"/>
      <c r="KDQ49" s="13"/>
      <c r="KDR49" s="13"/>
      <c r="KDS49" s="13"/>
      <c r="KDT49" s="13"/>
      <c r="KDU49" s="13"/>
      <c r="KDV49" s="13"/>
      <c r="KDW49" s="13"/>
      <c r="KDX49" s="13"/>
      <c r="KDY49" s="13"/>
      <c r="KDZ49" s="13"/>
      <c r="KEA49" s="13"/>
      <c r="KEB49" s="13"/>
      <c r="KEC49" s="13"/>
      <c r="KED49" s="13"/>
      <c r="KEE49" s="13"/>
      <c r="KEF49" s="13"/>
      <c r="KEG49" s="13"/>
      <c r="KEH49" s="13"/>
      <c r="KEI49" s="13"/>
      <c r="KEJ49" s="13"/>
      <c r="KEK49" s="13"/>
      <c r="KEL49" s="13"/>
      <c r="KEM49" s="13"/>
      <c r="KEN49" s="13"/>
      <c r="KEO49" s="13"/>
      <c r="KEP49" s="13"/>
      <c r="KEQ49" s="13"/>
      <c r="KER49" s="13"/>
      <c r="KES49" s="13"/>
      <c r="KET49" s="13"/>
      <c r="KEU49" s="13"/>
      <c r="KEV49" s="13"/>
      <c r="KEW49" s="13"/>
      <c r="KEX49" s="13"/>
      <c r="KEY49" s="13"/>
      <c r="KEZ49" s="13"/>
      <c r="KFA49" s="13"/>
      <c r="KFB49" s="13"/>
      <c r="KFC49" s="13"/>
      <c r="KFD49" s="13"/>
      <c r="KFE49" s="13"/>
      <c r="KFF49" s="13"/>
      <c r="KFG49" s="13"/>
      <c r="KFH49" s="13"/>
      <c r="KFI49" s="13"/>
      <c r="KFJ49" s="13"/>
      <c r="KFK49" s="13"/>
      <c r="KFL49" s="13"/>
      <c r="KFM49" s="13"/>
      <c r="KFN49" s="13"/>
      <c r="KFO49" s="13"/>
      <c r="KFP49" s="13"/>
      <c r="KFQ49" s="13"/>
      <c r="KFR49" s="13"/>
      <c r="KFS49" s="13"/>
      <c r="KFT49" s="13"/>
      <c r="KFU49" s="13"/>
      <c r="KFV49" s="13"/>
      <c r="KFW49" s="13"/>
      <c r="KFX49" s="13"/>
      <c r="KFY49" s="13"/>
      <c r="KFZ49" s="13"/>
      <c r="KGA49" s="13"/>
      <c r="KGB49" s="13"/>
      <c r="KGC49" s="13"/>
      <c r="KGD49" s="13"/>
      <c r="KGE49" s="13"/>
      <c r="KGF49" s="13"/>
      <c r="KGG49" s="13"/>
      <c r="KGH49" s="13"/>
      <c r="KGI49" s="13"/>
      <c r="KGJ49" s="13"/>
      <c r="KGK49" s="13"/>
      <c r="KGL49" s="13"/>
      <c r="KGM49" s="13"/>
      <c r="KGN49" s="13"/>
      <c r="KGO49" s="13"/>
      <c r="KGP49" s="13"/>
      <c r="KGQ49" s="13"/>
      <c r="KGR49" s="13"/>
      <c r="KGS49" s="13"/>
      <c r="KGT49" s="13"/>
      <c r="KGU49" s="13"/>
      <c r="KGV49" s="13"/>
      <c r="KGW49" s="13"/>
      <c r="KGX49" s="13"/>
      <c r="KGY49" s="13"/>
      <c r="KGZ49" s="13"/>
      <c r="KHA49" s="13"/>
      <c r="KHB49" s="13"/>
      <c r="KHC49" s="13"/>
      <c r="KHD49" s="13"/>
      <c r="KHE49" s="13"/>
      <c r="KHF49" s="13"/>
      <c r="KHG49" s="13"/>
      <c r="KHH49" s="13"/>
      <c r="KHI49" s="13"/>
      <c r="KHJ49" s="13"/>
      <c r="KHK49" s="13"/>
      <c r="KHL49" s="13"/>
      <c r="KHM49" s="13"/>
      <c r="KHN49" s="13"/>
      <c r="KHO49" s="13"/>
      <c r="KHP49" s="13"/>
      <c r="KHQ49" s="13"/>
      <c r="KHR49" s="13"/>
      <c r="KHS49" s="13"/>
      <c r="KHT49" s="13"/>
      <c r="KHU49" s="13"/>
      <c r="KHV49" s="13"/>
      <c r="KHW49" s="13"/>
      <c r="KHX49" s="13"/>
      <c r="KHY49" s="13"/>
      <c r="KHZ49" s="13"/>
      <c r="KIA49" s="13"/>
      <c r="KIB49" s="13"/>
      <c r="KIC49" s="13"/>
      <c r="KID49" s="13"/>
      <c r="KIE49" s="13"/>
      <c r="KIF49" s="13"/>
      <c r="KIG49" s="13"/>
      <c r="KIH49" s="13"/>
      <c r="KII49" s="13"/>
      <c r="KIJ49" s="13"/>
      <c r="KIK49" s="13"/>
      <c r="KIL49" s="13"/>
      <c r="KIM49" s="13"/>
      <c r="KIN49" s="13"/>
      <c r="KIO49" s="13"/>
      <c r="KIP49" s="13"/>
      <c r="KIQ49" s="13"/>
      <c r="KIR49" s="13"/>
      <c r="KIS49" s="13"/>
      <c r="KIT49" s="13"/>
      <c r="KIU49" s="13"/>
      <c r="KIV49" s="13"/>
      <c r="KIW49" s="13"/>
      <c r="KIX49" s="13"/>
      <c r="KIY49" s="13"/>
      <c r="KIZ49" s="13"/>
      <c r="KJA49" s="13"/>
      <c r="KJB49" s="13"/>
      <c r="KJC49" s="13"/>
      <c r="KJD49" s="13"/>
      <c r="KJE49" s="13"/>
      <c r="KJF49" s="13"/>
      <c r="KJG49" s="13"/>
      <c r="KJH49" s="13"/>
      <c r="KJI49" s="13"/>
      <c r="KJJ49" s="13"/>
      <c r="KJK49" s="13"/>
      <c r="KJL49" s="13"/>
      <c r="KJM49" s="13"/>
      <c r="KJN49" s="13"/>
      <c r="KJO49" s="13"/>
      <c r="KJP49" s="13"/>
      <c r="KJQ49" s="13"/>
      <c r="KJR49" s="13"/>
      <c r="KJS49" s="13"/>
      <c r="KJT49" s="13"/>
      <c r="KJU49" s="13"/>
      <c r="KJV49" s="13"/>
      <c r="KJW49" s="13"/>
      <c r="KJX49" s="13"/>
      <c r="KJY49" s="13"/>
      <c r="KJZ49" s="13"/>
      <c r="KKA49" s="13"/>
      <c r="KKB49" s="13"/>
      <c r="KKC49" s="13"/>
      <c r="KKD49" s="13"/>
      <c r="KKE49" s="13"/>
      <c r="KKF49" s="13"/>
      <c r="KKG49" s="13"/>
      <c r="KKH49" s="13"/>
      <c r="KKI49" s="13"/>
      <c r="KKJ49" s="13"/>
      <c r="KKK49" s="13"/>
      <c r="KKL49" s="13"/>
      <c r="KKM49" s="13"/>
      <c r="KKN49" s="13"/>
      <c r="KKO49" s="13"/>
      <c r="KKP49" s="13"/>
      <c r="KKQ49" s="13"/>
      <c r="KKR49" s="13"/>
      <c r="KKS49" s="13"/>
      <c r="KKT49" s="13"/>
      <c r="KKU49" s="13"/>
      <c r="KKV49" s="13"/>
      <c r="KKW49" s="13"/>
      <c r="KKX49" s="13"/>
      <c r="KKY49" s="13"/>
      <c r="KKZ49" s="13"/>
      <c r="KLA49" s="13"/>
      <c r="KLB49" s="13"/>
      <c r="KLC49" s="13"/>
      <c r="KLD49" s="13"/>
      <c r="KLE49" s="13"/>
      <c r="KLF49" s="13"/>
      <c r="KLG49" s="13"/>
      <c r="KLH49" s="13"/>
      <c r="KLI49" s="13"/>
      <c r="KLJ49" s="13"/>
      <c r="KLK49" s="13"/>
      <c r="KLL49" s="13"/>
      <c r="KLM49" s="13"/>
      <c r="KLN49" s="13"/>
      <c r="KLO49" s="13"/>
      <c r="KLP49" s="13"/>
      <c r="KLQ49" s="13"/>
      <c r="KLR49" s="13"/>
      <c r="KLS49" s="13"/>
      <c r="KLT49" s="13"/>
      <c r="KLU49" s="13"/>
      <c r="KLV49" s="13"/>
      <c r="KLW49" s="13"/>
      <c r="KLX49" s="13"/>
      <c r="KLY49" s="13"/>
      <c r="KLZ49" s="13"/>
      <c r="KMA49" s="13"/>
      <c r="KMB49" s="13"/>
      <c r="KMC49" s="13"/>
      <c r="KMD49" s="13"/>
      <c r="KME49" s="13"/>
      <c r="KMF49" s="13"/>
      <c r="KMG49" s="13"/>
      <c r="KMH49" s="13"/>
      <c r="KMI49" s="13"/>
      <c r="KMJ49" s="13"/>
      <c r="KMK49" s="13"/>
      <c r="KML49" s="13"/>
      <c r="KMM49" s="13"/>
      <c r="KMN49" s="13"/>
      <c r="KMO49" s="13"/>
      <c r="KMP49" s="13"/>
      <c r="KMQ49" s="13"/>
      <c r="KMR49" s="13"/>
      <c r="KMS49" s="13"/>
      <c r="KMT49" s="13"/>
      <c r="KMU49" s="13"/>
      <c r="KMV49" s="13"/>
      <c r="KMW49" s="13"/>
      <c r="KMX49" s="13"/>
      <c r="KMY49" s="13"/>
      <c r="KMZ49" s="13"/>
      <c r="KNA49" s="13"/>
      <c r="KNB49" s="13"/>
      <c r="KNC49" s="13"/>
      <c r="KND49" s="13"/>
      <c r="KNE49" s="13"/>
      <c r="KNF49" s="13"/>
      <c r="KNG49" s="13"/>
      <c r="KNH49" s="13"/>
      <c r="KNI49" s="13"/>
      <c r="KNJ49" s="13"/>
      <c r="KNK49" s="13"/>
      <c r="KNL49" s="13"/>
      <c r="KNM49" s="13"/>
      <c r="KNN49" s="13"/>
      <c r="KNO49" s="13"/>
      <c r="KNP49" s="13"/>
      <c r="KNQ49" s="13"/>
      <c r="KNR49" s="13"/>
      <c r="KNS49" s="13"/>
      <c r="KNT49" s="13"/>
      <c r="KNU49" s="13"/>
      <c r="KNV49" s="13"/>
      <c r="KNW49" s="13"/>
      <c r="KNX49" s="13"/>
      <c r="KNY49" s="13"/>
      <c r="KNZ49" s="13"/>
      <c r="KOA49" s="13"/>
      <c r="KOB49" s="13"/>
      <c r="KOC49" s="13"/>
      <c r="KOD49" s="13"/>
      <c r="KOE49" s="13"/>
      <c r="KOF49" s="13"/>
      <c r="KOG49" s="13"/>
      <c r="KOH49" s="13"/>
      <c r="KOI49" s="13"/>
      <c r="KOJ49" s="13"/>
      <c r="KOK49" s="13"/>
      <c r="KOL49" s="13"/>
      <c r="KOM49" s="13"/>
      <c r="KON49" s="13"/>
      <c r="KOO49" s="13"/>
      <c r="KOP49" s="13"/>
      <c r="KOQ49" s="13"/>
      <c r="KOR49" s="13"/>
      <c r="KOS49" s="13"/>
      <c r="KOT49" s="13"/>
      <c r="KOU49" s="13"/>
      <c r="KOV49" s="13"/>
      <c r="KOW49" s="13"/>
      <c r="KOX49" s="13"/>
      <c r="KOY49" s="13"/>
      <c r="KOZ49" s="13"/>
      <c r="KPA49" s="13"/>
      <c r="KPB49" s="13"/>
      <c r="KPC49" s="13"/>
      <c r="KPD49" s="13"/>
      <c r="KPE49" s="13"/>
      <c r="KPF49" s="13"/>
      <c r="KPG49" s="13"/>
      <c r="KPH49" s="13"/>
      <c r="KPI49" s="13"/>
      <c r="KPJ49" s="13"/>
      <c r="KPK49" s="13"/>
      <c r="KPL49" s="13"/>
      <c r="KPM49" s="13"/>
      <c r="KPN49" s="13"/>
      <c r="KPO49" s="13"/>
      <c r="KPP49" s="13"/>
      <c r="KPQ49" s="13"/>
      <c r="KPR49" s="13"/>
      <c r="KPS49" s="13"/>
      <c r="KPT49" s="13"/>
      <c r="KPU49" s="13"/>
      <c r="KPV49" s="13"/>
      <c r="KPW49" s="13"/>
      <c r="KPX49" s="13"/>
      <c r="KPY49" s="13"/>
      <c r="KPZ49" s="13"/>
      <c r="KQA49" s="13"/>
      <c r="KQB49" s="13"/>
      <c r="KQC49" s="13"/>
      <c r="KQD49" s="13"/>
      <c r="KQE49" s="13"/>
      <c r="KQF49" s="13"/>
      <c r="KQG49" s="13"/>
      <c r="KQH49" s="13"/>
      <c r="KQI49" s="13"/>
      <c r="KQJ49" s="13"/>
      <c r="KQK49" s="13"/>
      <c r="KQL49" s="13"/>
      <c r="KQM49" s="13"/>
      <c r="KQN49" s="13"/>
      <c r="KQO49" s="13"/>
      <c r="KQP49" s="13"/>
      <c r="KQQ49" s="13"/>
      <c r="KQR49" s="13"/>
      <c r="KQS49" s="13"/>
      <c r="KQT49" s="13"/>
      <c r="KQU49" s="13"/>
      <c r="KQV49" s="13"/>
      <c r="KQW49" s="13"/>
      <c r="KQX49" s="13"/>
      <c r="KQY49" s="13"/>
      <c r="KQZ49" s="13"/>
      <c r="KRA49" s="13"/>
      <c r="KRB49" s="13"/>
      <c r="KRC49" s="13"/>
      <c r="KRD49" s="13"/>
      <c r="KRE49" s="13"/>
      <c r="KRF49" s="13"/>
      <c r="KRG49" s="13"/>
      <c r="KRH49" s="13"/>
      <c r="KRI49" s="13"/>
      <c r="KRJ49" s="13"/>
      <c r="KRK49" s="13"/>
      <c r="KRL49" s="13"/>
      <c r="KRM49" s="13"/>
      <c r="KRN49" s="13"/>
      <c r="KRO49" s="13"/>
      <c r="KRP49" s="13"/>
      <c r="KRQ49" s="13"/>
      <c r="KRR49" s="13"/>
      <c r="KRS49" s="13"/>
      <c r="KRT49" s="13"/>
      <c r="KRU49" s="13"/>
      <c r="KRV49" s="13"/>
      <c r="KRW49" s="13"/>
      <c r="KRX49" s="13"/>
      <c r="KRY49" s="13"/>
      <c r="KRZ49" s="13"/>
      <c r="KSA49" s="13"/>
      <c r="KSB49" s="13"/>
      <c r="KSC49" s="13"/>
      <c r="KSD49" s="13"/>
      <c r="KSE49" s="13"/>
      <c r="KSF49" s="13"/>
      <c r="KSG49" s="13"/>
      <c r="KSH49" s="13"/>
      <c r="KSI49" s="13"/>
      <c r="KSJ49" s="13"/>
      <c r="KSK49" s="13"/>
      <c r="KSL49" s="13"/>
      <c r="KSM49" s="13"/>
      <c r="KSN49" s="13"/>
      <c r="KSO49" s="13"/>
      <c r="KSP49" s="13"/>
      <c r="KSQ49" s="13"/>
      <c r="KSR49" s="13"/>
      <c r="KSS49" s="13"/>
      <c r="KST49" s="13"/>
      <c r="KSU49" s="13"/>
      <c r="KSV49" s="13"/>
      <c r="KSW49" s="13"/>
      <c r="KSX49" s="13"/>
      <c r="KSY49" s="13"/>
      <c r="KSZ49" s="13"/>
      <c r="KTA49" s="13"/>
      <c r="KTB49" s="13"/>
      <c r="KTC49" s="13"/>
      <c r="KTD49" s="13"/>
      <c r="KTE49" s="13"/>
      <c r="KTF49" s="13"/>
      <c r="KTG49" s="13"/>
      <c r="KTH49" s="13"/>
      <c r="KTI49" s="13"/>
      <c r="KTJ49" s="13"/>
      <c r="KTK49" s="13"/>
      <c r="KTL49" s="13"/>
      <c r="KTM49" s="13"/>
      <c r="KTN49" s="13"/>
      <c r="KTO49" s="13"/>
      <c r="KTP49" s="13"/>
      <c r="KTQ49" s="13"/>
      <c r="KTR49" s="13"/>
      <c r="KTS49" s="13"/>
      <c r="KTT49" s="13"/>
      <c r="KTU49" s="13"/>
      <c r="KTV49" s="13"/>
      <c r="KTW49" s="13"/>
      <c r="KTX49" s="13"/>
      <c r="KTY49" s="13"/>
      <c r="KTZ49" s="13"/>
      <c r="KUA49" s="13"/>
      <c r="KUB49" s="13"/>
      <c r="KUC49" s="13"/>
      <c r="KUD49" s="13"/>
      <c r="KUE49" s="13"/>
      <c r="KUF49" s="13"/>
      <c r="KUG49" s="13"/>
      <c r="KUH49" s="13"/>
      <c r="KUI49" s="13"/>
      <c r="KUJ49" s="13"/>
      <c r="KUK49" s="13"/>
      <c r="KUL49" s="13"/>
      <c r="KUM49" s="13"/>
      <c r="KUN49" s="13"/>
      <c r="KUO49" s="13"/>
      <c r="KUP49" s="13"/>
      <c r="KUQ49" s="13"/>
      <c r="KUR49" s="13"/>
      <c r="KUS49" s="13"/>
      <c r="KUT49" s="13"/>
      <c r="KUU49" s="13"/>
      <c r="KUV49" s="13"/>
      <c r="KUW49" s="13"/>
      <c r="KUX49" s="13"/>
      <c r="KUY49" s="13"/>
      <c r="KUZ49" s="13"/>
      <c r="KVA49" s="13"/>
      <c r="KVB49" s="13"/>
      <c r="KVC49" s="13"/>
      <c r="KVD49" s="13"/>
      <c r="KVE49" s="13"/>
      <c r="KVF49" s="13"/>
      <c r="KVG49" s="13"/>
      <c r="KVH49" s="13"/>
      <c r="KVI49" s="13"/>
      <c r="KVJ49" s="13"/>
      <c r="KVK49" s="13"/>
      <c r="KVL49" s="13"/>
      <c r="KVM49" s="13"/>
      <c r="KVN49" s="13"/>
      <c r="KVO49" s="13"/>
      <c r="KVP49" s="13"/>
      <c r="KVQ49" s="13"/>
      <c r="KVR49" s="13"/>
      <c r="KVS49" s="13"/>
      <c r="KVT49" s="13"/>
      <c r="KVU49" s="13"/>
      <c r="KVV49" s="13"/>
      <c r="KVW49" s="13"/>
      <c r="KVX49" s="13"/>
      <c r="KVY49" s="13"/>
      <c r="KVZ49" s="13"/>
      <c r="KWA49" s="13"/>
      <c r="KWB49" s="13"/>
      <c r="KWC49" s="13"/>
      <c r="KWD49" s="13"/>
      <c r="KWE49" s="13"/>
      <c r="KWF49" s="13"/>
      <c r="KWG49" s="13"/>
      <c r="KWH49" s="13"/>
      <c r="KWI49" s="13"/>
      <c r="KWJ49" s="13"/>
      <c r="KWK49" s="13"/>
      <c r="KWL49" s="13"/>
      <c r="KWM49" s="13"/>
      <c r="KWN49" s="13"/>
      <c r="KWO49" s="13"/>
      <c r="KWP49" s="13"/>
      <c r="KWQ49" s="13"/>
      <c r="KWR49" s="13"/>
      <c r="KWS49" s="13"/>
      <c r="KWT49" s="13"/>
      <c r="KWU49" s="13"/>
      <c r="KWV49" s="13"/>
      <c r="KWW49" s="13"/>
      <c r="KWX49" s="13"/>
      <c r="KWY49" s="13"/>
      <c r="KWZ49" s="13"/>
      <c r="KXA49" s="13"/>
      <c r="KXB49" s="13"/>
      <c r="KXC49" s="13"/>
      <c r="KXD49" s="13"/>
      <c r="KXE49" s="13"/>
      <c r="KXF49" s="13"/>
      <c r="KXG49" s="13"/>
      <c r="KXH49" s="13"/>
      <c r="KXI49" s="13"/>
      <c r="KXJ49" s="13"/>
      <c r="KXK49" s="13"/>
      <c r="KXL49" s="13"/>
      <c r="KXM49" s="13"/>
      <c r="KXN49" s="13"/>
      <c r="KXO49" s="13"/>
      <c r="KXP49" s="13"/>
      <c r="KXQ49" s="13"/>
      <c r="KXR49" s="13"/>
      <c r="KXS49" s="13"/>
      <c r="KXT49" s="13"/>
      <c r="KXU49" s="13"/>
      <c r="KXV49" s="13"/>
      <c r="KXW49" s="13"/>
      <c r="KXX49" s="13"/>
      <c r="KXY49" s="13"/>
      <c r="KXZ49" s="13"/>
      <c r="KYA49" s="13"/>
      <c r="KYB49" s="13"/>
      <c r="KYC49" s="13"/>
      <c r="KYD49" s="13"/>
      <c r="KYE49" s="13"/>
      <c r="KYF49" s="13"/>
      <c r="KYG49" s="13"/>
      <c r="KYH49" s="13"/>
      <c r="KYI49" s="13"/>
      <c r="KYJ49" s="13"/>
      <c r="KYK49" s="13"/>
      <c r="KYL49" s="13"/>
      <c r="KYM49" s="13"/>
      <c r="KYN49" s="13"/>
      <c r="KYO49" s="13"/>
      <c r="KYP49" s="13"/>
      <c r="KYQ49" s="13"/>
      <c r="KYR49" s="13"/>
      <c r="KYS49" s="13"/>
      <c r="KYT49" s="13"/>
      <c r="KYU49" s="13"/>
      <c r="KYV49" s="13"/>
      <c r="KYW49" s="13"/>
      <c r="KYX49" s="13"/>
      <c r="KYY49" s="13"/>
      <c r="KYZ49" s="13"/>
      <c r="KZA49" s="13"/>
      <c r="KZB49" s="13"/>
      <c r="KZC49" s="13"/>
      <c r="KZD49" s="13"/>
      <c r="KZE49" s="13"/>
      <c r="KZF49" s="13"/>
      <c r="KZG49" s="13"/>
      <c r="KZH49" s="13"/>
      <c r="KZI49" s="13"/>
      <c r="KZJ49" s="13"/>
      <c r="KZK49" s="13"/>
      <c r="KZL49" s="13"/>
      <c r="KZM49" s="13"/>
      <c r="KZN49" s="13"/>
      <c r="KZO49" s="13"/>
      <c r="KZP49" s="13"/>
      <c r="KZQ49" s="13"/>
      <c r="KZR49" s="13"/>
      <c r="KZS49" s="13"/>
      <c r="KZT49" s="13"/>
      <c r="KZU49" s="13"/>
      <c r="KZV49" s="13"/>
      <c r="KZW49" s="13"/>
      <c r="KZX49" s="13"/>
      <c r="KZY49" s="13"/>
      <c r="KZZ49" s="13"/>
      <c r="LAA49" s="13"/>
      <c r="LAB49" s="13"/>
      <c r="LAC49" s="13"/>
      <c r="LAD49" s="13"/>
      <c r="LAE49" s="13"/>
      <c r="LAF49" s="13"/>
      <c r="LAG49" s="13"/>
      <c r="LAH49" s="13"/>
      <c r="LAI49" s="13"/>
      <c r="LAJ49" s="13"/>
      <c r="LAK49" s="13"/>
      <c r="LAL49" s="13"/>
      <c r="LAM49" s="13"/>
      <c r="LAN49" s="13"/>
      <c r="LAO49" s="13"/>
      <c r="LAP49" s="13"/>
      <c r="LAQ49" s="13"/>
      <c r="LAR49" s="13"/>
      <c r="LAS49" s="13"/>
      <c r="LAT49" s="13"/>
      <c r="LAU49" s="13"/>
      <c r="LAV49" s="13"/>
      <c r="LAW49" s="13"/>
      <c r="LAX49" s="13"/>
      <c r="LAY49" s="13"/>
      <c r="LAZ49" s="13"/>
      <c r="LBA49" s="13"/>
      <c r="LBB49" s="13"/>
      <c r="LBC49" s="13"/>
      <c r="LBD49" s="13"/>
      <c r="LBE49" s="13"/>
      <c r="LBF49" s="13"/>
      <c r="LBG49" s="13"/>
      <c r="LBH49" s="13"/>
      <c r="LBI49" s="13"/>
      <c r="LBJ49" s="13"/>
      <c r="LBK49" s="13"/>
      <c r="LBL49" s="13"/>
      <c r="LBM49" s="13"/>
      <c r="LBN49" s="13"/>
      <c r="LBO49" s="13"/>
      <c r="LBP49" s="13"/>
      <c r="LBQ49" s="13"/>
      <c r="LBR49" s="13"/>
      <c r="LBS49" s="13"/>
      <c r="LBT49" s="13"/>
      <c r="LBU49" s="13"/>
      <c r="LBV49" s="13"/>
      <c r="LBW49" s="13"/>
      <c r="LBX49" s="13"/>
      <c r="LBY49" s="13"/>
      <c r="LBZ49" s="13"/>
      <c r="LCA49" s="13"/>
      <c r="LCB49" s="13"/>
      <c r="LCC49" s="13"/>
      <c r="LCD49" s="13"/>
      <c r="LCE49" s="13"/>
      <c r="LCF49" s="13"/>
      <c r="LCG49" s="13"/>
      <c r="LCH49" s="13"/>
      <c r="LCI49" s="13"/>
      <c r="LCJ49" s="13"/>
      <c r="LCK49" s="13"/>
      <c r="LCL49" s="13"/>
      <c r="LCM49" s="13"/>
      <c r="LCN49" s="13"/>
      <c r="LCO49" s="13"/>
      <c r="LCP49" s="13"/>
      <c r="LCQ49" s="13"/>
      <c r="LCR49" s="13"/>
      <c r="LCS49" s="13"/>
      <c r="LCT49" s="13"/>
      <c r="LCU49" s="13"/>
      <c r="LCV49" s="13"/>
      <c r="LCW49" s="13"/>
      <c r="LCX49" s="13"/>
      <c r="LCY49" s="13"/>
      <c r="LCZ49" s="13"/>
      <c r="LDA49" s="13"/>
      <c r="LDB49" s="13"/>
      <c r="LDC49" s="13"/>
      <c r="LDD49" s="13"/>
      <c r="LDE49" s="13"/>
      <c r="LDF49" s="13"/>
      <c r="LDG49" s="13"/>
      <c r="LDH49" s="13"/>
      <c r="LDI49" s="13"/>
      <c r="LDJ49" s="13"/>
      <c r="LDK49" s="13"/>
      <c r="LDL49" s="13"/>
      <c r="LDM49" s="13"/>
      <c r="LDN49" s="13"/>
      <c r="LDO49" s="13"/>
      <c r="LDP49" s="13"/>
      <c r="LDQ49" s="13"/>
      <c r="LDR49" s="13"/>
      <c r="LDS49" s="13"/>
      <c r="LDT49" s="13"/>
      <c r="LDU49" s="13"/>
      <c r="LDV49" s="13"/>
      <c r="LDW49" s="13"/>
      <c r="LDX49" s="13"/>
      <c r="LDY49" s="13"/>
      <c r="LDZ49" s="13"/>
      <c r="LEA49" s="13"/>
      <c r="LEB49" s="13"/>
      <c r="LEC49" s="13"/>
      <c r="LED49" s="13"/>
      <c r="LEE49" s="13"/>
      <c r="LEF49" s="13"/>
      <c r="LEG49" s="13"/>
      <c r="LEH49" s="13"/>
      <c r="LEI49" s="13"/>
      <c r="LEJ49" s="13"/>
      <c r="LEK49" s="13"/>
      <c r="LEL49" s="13"/>
      <c r="LEM49" s="13"/>
      <c r="LEN49" s="13"/>
      <c r="LEO49" s="13"/>
      <c r="LEP49" s="13"/>
      <c r="LEQ49" s="13"/>
      <c r="LER49" s="13"/>
      <c r="LES49" s="13"/>
      <c r="LET49" s="13"/>
      <c r="LEU49" s="13"/>
      <c r="LEV49" s="13"/>
      <c r="LEW49" s="13"/>
      <c r="LEX49" s="13"/>
      <c r="LEY49" s="13"/>
      <c r="LEZ49" s="13"/>
      <c r="LFA49" s="13"/>
      <c r="LFB49" s="13"/>
      <c r="LFC49" s="13"/>
      <c r="LFD49" s="13"/>
      <c r="LFE49" s="13"/>
      <c r="LFF49" s="13"/>
      <c r="LFG49" s="13"/>
      <c r="LFH49" s="13"/>
      <c r="LFI49" s="13"/>
      <c r="LFJ49" s="13"/>
      <c r="LFK49" s="13"/>
      <c r="LFL49" s="13"/>
      <c r="LFM49" s="13"/>
      <c r="LFN49" s="13"/>
      <c r="LFO49" s="13"/>
      <c r="LFP49" s="13"/>
      <c r="LFQ49" s="13"/>
      <c r="LFR49" s="13"/>
      <c r="LFS49" s="13"/>
      <c r="LFT49" s="13"/>
      <c r="LFU49" s="13"/>
      <c r="LFV49" s="13"/>
      <c r="LFW49" s="13"/>
      <c r="LFX49" s="13"/>
      <c r="LFY49" s="13"/>
      <c r="LFZ49" s="13"/>
      <c r="LGA49" s="13"/>
      <c r="LGB49" s="13"/>
      <c r="LGC49" s="13"/>
      <c r="LGD49" s="13"/>
      <c r="LGE49" s="13"/>
      <c r="LGF49" s="13"/>
      <c r="LGG49" s="13"/>
      <c r="LGH49" s="13"/>
      <c r="LGI49" s="13"/>
      <c r="LGJ49" s="13"/>
      <c r="LGK49" s="13"/>
      <c r="LGL49" s="13"/>
      <c r="LGM49" s="13"/>
      <c r="LGN49" s="13"/>
      <c r="LGO49" s="13"/>
      <c r="LGP49" s="13"/>
      <c r="LGQ49" s="13"/>
      <c r="LGR49" s="13"/>
      <c r="LGS49" s="13"/>
      <c r="LGT49" s="13"/>
      <c r="LGU49" s="13"/>
      <c r="LGV49" s="13"/>
      <c r="LGW49" s="13"/>
      <c r="LGX49" s="13"/>
      <c r="LGY49" s="13"/>
      <c r="LGZ49" s="13"/>
      <c r="LHA49" s="13"/>
      <c r="LHB49" s="13"/>
      <c r="LHC49" s="13"/>
      <c r="LHD49" s="13"/>
      <c r="LHE49" s="13"/>
      <c r="LHF49" s="13"/>
      <c r="LHG49" s="13"/>
      <c r="LHH49" s="13"/>
      <c r="LHI49" s="13"/>
      <c r="LHJ49" s="13"/>
      <c r="LHK49" s="13"/>
      <c r="LHL49" s="13"/>
      <c r="LHM49" s="13"/>
      <c r="LHN49" s="13"/>
      <c r="LHO49" s="13"/>
      <c r="LHP49" s="13"/>
      <c r="LHQ49" s="13"/>
      <c r="LHR49" s="13"/>
      <c r="LHS49" s="13"/>
      <c r="LHT49" s="13"/>
      <c r="LHU49" s="13"/>
      <c r="LHV49" s="13"/>
      <c r="LHW49" s="13"/>
      <c r="LHX49" s="13"/>
      <c r="LHY49" s="13"/>
      <c r="LHZ49" s="13"/>
      <c r="LIA49" s="13"/>
      <c r="LIB49" s="13"/>
      <c r="LIC49" s="13"/>
      <c r="LID49" s="13"/>
      <c r="LIE49" s="13"/>
      <c r="LIF49" s="13"/>
      <c r="LIG49" s="13"/>
      <c r="LIH49" s="13"/>
      <c r="LII49" s="13"/>
      <c r="LIJ49" s="13"/>
      <c r="LIK49" s="13"/>
      <c r="LIL49" s="13"/>
      <c r="LIM49" s="13"/>
      <c r="LIN49" s="13"/>
      <c r="LIO49" s="13"/>
      <c r="LIP49" s="13"/>
      <c r="LIQ49" s="13"/>
      <c r="LIR49" s="13"/>
      <c r="LIS49" s="13"/>
      <c r="LIT49" s="13"/>
      <c r="LIU49" s="13"/>
      <c r="LIV49" s="13"/>
      <c r="LIW49" s="13"/>
      <c r="LIX49" s="13"/>
      <c r="LIY49" s="13"/>
      <c r="LIZ49" s="13"/>
      <c r="LJA49" s="13"/>
      <c r="LJB49" s="13"/>
      <c r="LJC49" s="13"/>
      <c r="LJD49" s="13"/>
      <c r="LJE49" s="13"/>
      <c r="LJF49" s="13"/>
      <c r="LJG49" s="13"/>
      <c r="LJH49" s="13"/>
      <c r="LJI49" s="13"/>
      <c r="LJJ49" s="13"/>
      <c r="LJK49" s="13"/>
      <c r="LJL49" s="13"/>
      <c r="LJM49" s="13"/>
      <c r="LJN49" s="13"/>
      <c r="LJO49" s="13"/>
      <c r="LJP49" s="13"/>
      <c r="LJQ49" s="13"/>
      <c r="LJR49" s="13"/>
      <c r="LJS49" s="13"/>
      <c r="LJT49" s="13"/>
      <c r="LJU49" s="13"/>
      <c r="LJV49" s="13"/>
      <c r="LJW49" s="13"/>
      <c r="LJX49" s="13"/>
      <c r="LJY49" s="13"/>
      <c r="LJZ49" s="13"/>
      <c r="LKA49" s="13"/>
      <c r="LKB49" s="13"/>
      <c r="LKC49" s="13"/>
      <c r="LKD49" s="13"/>
      <c r="LKE49" s="13"/>
      <c r="LKF49" s="13"/>
      <c r="LKG49" s="13"/>
      <c r="LKH49" s="13"/>
      <c r="LKI49" s="13"/>
      <c r="LKJ49" s="13"/>
      <c r="LKK49" s="13"/>
      <c r="LKL49" s="13"/>
      <c r="LKM49" s="13"/>
      <c r="LKN49" s="13"/>
      <c r="LKO49" s="13"/>
      <c r="LKP49" s="13"/>
      <c r="LKQ49" s="13"/>
      <c r="LKR49" s="13"/>
      <c r="LKS49" s="13"/>
      <c r="LKT49" s="13"/>
      <c r="LKU49" s="13"/>
      <c r="LKV49" s="13"/>
      <c r="LKW49" s="13"/>
      <c r="LKX49" s="13"/>
      <c r="LKY49" s="13"/>
      <c r="LKZ49" s="13"/>
      <c r="LLA49" s="13"/>
      <c r="LLB49" s="13"/>
      <c r="LLC49" s="13"/>
      <c r="LLD49" s="13"/>
      <c r="LLE49" s="13"/>
      <c r="LLF49" s="13"/>
      <c r="LLG49" s="13"/>
      <c r="LLH49" s="13"/>
      <c r="LLI49" s="13"/>
      <c r="LLJ49" s="13"/>
      <c r="LLK49" s="13"/>
      <c r="LLL49" s="13"/>
      <c r="LLM49" s="13"/>
      <c r="LLN49" s="13"/>
      <c r="LLO49" s="13"/>
      <c r="LLP49" s="13"/>
      <c r="LLQ49" s="13"/>
      <c r="LLR49" s="13"/>
      <c r="LLS49" s="13"/>
      <c r="LLT49" s="13"/>
      <c r="LLU49" s="13"/>
      <c r="LLV49" s="13"/>
      <c r="LLW49" s="13"/>
      <c r="LLX49" s="13"/>
      <c r="LLY49" s="13"/>
      <c r="LLZ49" s="13"/>
      <c r="LMA49" s="13"/>
      <c r="LMB49" s="13"/>
      <c r="LMC49" s="13"/>
      <c r="LMD49" s="13"/>
      <c r="LME49" s="13"/>
      <c r="LMF49" s="13"/>
      <c r="LMG49" s="13"/>
      <c r="LMH49" s="13"/>
      <c r="LMI49" s="13"/>
      <c r="LMJ49" s="13"/>
      <c r="LMK49" s="13"/>
      <c r="LML49" s="13"/>
      <c r="LMM49" s="13"/>
      <c r="LMN49" s="13"/>
      <c r="LMO49" s="13"/>
      <c r="LMP49" s="13"/>
      <c r="LMQ49" s="13"/>
      <c r="LMR49" s="13"/>
      <c r="LMS49" s="13"/>
      <c r="LMT49" s="13"/>
      <c r="LMU49" s="13"/>
      <c r="LMV49" s="13"/>
      <c r="LMW49" s="13"/>
      <c r="LMX49" s="13"/>
      <c r="LMY49" s="13"/>
      <c r="LMZ49" s="13"/>
      <c r="LNA49" s="13"/>
      <c r="LNB49" s="13"/>
      <c r="LNC49" s="13"/>
      <c r="LND49" s="13"/>
      <c r="LNE49" s="13"/>
      <c r="LNF49" s="13"/>
      <c r="LNG49" s="13"/>
      <c r="LNH49" s="13"/>
      <c r="LNI49" s="13"/>
      <c r="LNJ49" s="13"/>
      <c r="LNK49" s="13"/>
      <c r="LNL49" s="13"/>
      <c r="LNM49" s="13"/>
      <c r="LNN49" s="13"/>
      <c r="LNO49" s="13"/>
      <c r="LNP49" s="13"/>
      <c r="LNQ49" s="13"/>
      <c r="LNR49" s="13"/>
      <c r="LNS49" s="13"/>
      <c r="LNT49" s="13"/>
      <c r="LNU49" s="13"/>
      <c r="LNV49" s="13"/>
      <c r="LNW49" s="13"/>
      <c r="LNX49" s="13"/>
      <c r="LNY49" s="13"/>
      <c r="LNZ49" s="13"/>
      <c r="LOA49" s="13"/>
      <c r="LOB49" s="13"/>
      <c r="LOC49" s="13"/>
      <c r="LOD49" s="13"/>
      <c r="LOE49" s="13"/>
      <c r="LOF49" s="13"/>
      <c r="LOG49" s="13"/>
      <c r="LOH49" s="13"/>
      <c r="LOI49" s="13"/>
      <c r="LOJ49" s="13"/>
      <c r="LOK49" s="13"/>
      <c r="LOL49" s="13"/>
      <c r="LOM49" s="13"/>
      <c r="LON49" s="13"/>
      <c r="LOO49" s="13"/>
      <c r="LOP49" s="13"/>
      <c r="LOQ49" s="13"/>
      <c r="LOR49" s="13"/>
      <c r="LOS49" s="13"/>
      <c r="LOT49" s="13"/>
      <c r="LOU49" s="13"/>
      <c r="LOV49" s="13"/>
      <c r="LOW49" s="13"/>
      <c r="LOX49" s="13"/>
      <c r="LOY49" s="13"/>
      <c r="LOZ49" s="13"/>
      <c r="LPA49" s="13"/>
      <c r="LPB49" s="13"/>
      <c r="LPC49" s="13"/>
      <c r="LPD49" s="13"/>
      <c r="LPE49" s="13"/>
      <c r="LPF49" s="13"/>
      <c r="LPG49" s="13"/>
      <c r="LPH49" s="13"/>
      <c r="LPI49" s="13"/>
      <c r="LPJ49" s="13"/>
      <c r="LPK49" s="13"/>
      <c r="LPL49" s="13"/>
      <c r="LPM49" s="13"/>
      <c r="LPN49" s="13"/>
      <c r="LPO49" s="13"/>
      <c r="LPP49" s="13"/>
      <c r="LPQ49" s="13"/>
      <c r="LPR49" s="13"/>
      <c r="LPS49" s="13"/>
      <c r="LPT49" s="13"/>
      <c r="LPU49" s="13"/>
      <c r="LPV49" s="13"/>
      <c r="LPW49" s="13"/>
      <c r="LPX49" s="13"/>
      <c r="LPY49" s="13"/>
      <c r="LPZ49" s="13"/>
      <c r="LQA49" s="13"/>
      <c r="LQB49" s="13"/>
      <c r="LQC49" s="13"/>
      <c r="LQD49" s="13"/>
      <c r="LQE49" s="13"/>
      <c r="LQF49" s="13"/>
      <c r="LQG49" s="13"/>
      <c r="LQH49" s="13"/>
      <c r="LQI49" s="13"/>
      <c r="LQJ49" s="13"/>
      <c r="LQK49" s="13"/>
      <c r="LQL49" s="13"/>
      <c r="LQM49" s="13"/>
      <c r="LQN49" s="13"/>
      <c r="LQO49" s="13"/>
      <c r="LQP49" s="13"/>
      <c r="LQQ49" s="13"/>
      <c r="LQR49" s="13"/>
      <c r="LQS49" s="13"/>
      <c r="LQT49" s="13"/>
      <c r="LQU49" s="13"/>
      <c r="LQV49" s="13"/>
      <c r="LQW49" s="13"/>
      <c r="LQX49" s="13"/>
      <c r="LQY49" s="13"/>
      <c r="LQZ49" s="13"/>
      <c r="LRA49" s="13"/>
      <c r="LRB49" s="13"/>
      <c r="LRC49" s="13"/>
      <c r="LRD49" s="13"/>
      <c r="LRE49" s="13"/>
      <c r="LRF49" s="13"/>
      <c r="LRG49" s="13"/>
      <c r="LRH49" s="13"/>
      <c r="LRI49" s="13"/>
      <c r="LRJ49" s="13"/>
      <c r="LRK49" s="13"/>
      <c r="LRL49" s="13"/>
      <c r="LRM49" s="13"/>
      <c r="LRN49" s="13"/>
      <c r="LRO49" s="13"/>
      <c r="LRP49" s="13"/>
      <c r="LRQ49" s="13"/>
      <c r="LRR49" s="13"/>
      <c r="LRS49" s="13"/>
      <c r="LRT49" s="13"/>
      <c r="LRU49" s="13"/>
      <c r="LRV49" s="13"/>
      <c r="LRW49" s="13"/>
      <c r="LRX49" s="13"/>
      <c r="LRY49" s="13"/>
      <c r="LRZ49" s="13"/>
      <c r="LSA49" s="13"/>
      <c r="LSB49" s="13"/>
      <c r="LSC49" s="13"/>
      <c r="LSD49" s="13"/>
      <c r="LSE49" s="13"/>
      <c r="LSF49" s="13"/>
      <c r="LSG49" s="13"/>
      <c r="LSH49" s="13"/>
      <c r="LSI49" s="13"/>
      <c r="LSJ49" s="13"/>
      <c r="LSK49" s="13"/>
      <c r="LSL49" s="13"/>
      <c r="LSM49" s="13"/>
      <c r="LSN49" s="13"/>
      <c r="LSO49" s="13"/>
      <c r="LSP49" s="13"/>
      <c r="LSQ49" s="13"/>
      <c r="LSR49" s="13"/>
      <c r="LSS49" s="13"/>
      <c r="LST49" s="13"/>
      <c r="LSU49" s="13"/>
      <c r="LSV49" s="13"/>
      <c r="LSW49" s="13"/>
      <c r="LSX49" s="13"/>
      <c r="LSY49" s="13"/>
      <c r="LSZ49" s="13"/>
      <c r="LTA49" s="13"/>
      <c r="LTB49" s="13"/>
      <c r="LTC49" s="13"/>
      <c r="LTD49" s="13"/>
      <c r="LTE49" s="13"/>
      <c r="LTF49" s="13"/>
      <c r="LTG49" s="13"/>
      <c r="LTH49" s="13"/>
      <c r="LTI49" s="13"/>
      <c r="LTJ49" s="13"/>
      <c r="LTK49" s="13"/>
      <c r="LTL49" s="13"/>
      <c r="LTM49" s="13"/>
      <c r="LTN49" s="13"/>
      <c r="LTO49" s="13"/>
      <c r="LTP49" s="13"/>
      <c r="LTQ49" s="13"/>
      <c r="LTR49" s="13"/>
      <c r="LTS49" s="13"/>
      <c r="LTT49" s="13"/>
      <c r="LTU49" s="13"/>
      <c r="LTV49" s="13"/>
      <c r="LTW49" s="13"/>
      <c r="LTX49" s="13"/>
      <c r="LTY49" s="13"/>
      <c r="LTZ49" s="13"/>
      <c r="LUA49" s="13"/>
      <c r="LUB49" s="13"/>
      <c r="LUC49" s="13"/>
      <c r="LUD49" s="13"/>
      <c r="LUE49" s="13"/>
      <c r="LUF49" s="13"/>
      <c r="LUG49" s="13"/>
      <c r="LUH49" s="13"/>
      <c r="LUI49" s="13"/>
      <c r="LUJ49" s="13"/>
      <c r="LUK49" s="13"/>
      <c r="LUL49" s="13"/>
      <c r="LUM49" s="13"/>
      <c r="LUN49" s="13"/>
      <c r="LUO49" s="13"/>
      <c r="LUP49" s="13"/>
      <c r="LUQ49" s="13"/>
      <c r="LUR49" s="13"/>
      <c r="LUS49" s="13"/>
      <c r="LUT49" s="13"/>
      <c r="LUU49" s="13"/>
      <c r="LUV49" s="13"/>
      <c r="LUW49" s="13"/>
      <c r="LUX49" s="13"/>
      <c r="LUY49" s="13"/>
      <c r="LUZ49" s="13"/>
      <c r="LVA49" s="13"/>
      <c r="LVB49" s="13"/>
      <c r="LVC49" s="13"/>
      <c r="LVD49" s="13"/>
      <c r="LVE49" s="13"/>
      <c r="LVF49" s="13"/>
      <c r="LVG49" s="13"/>
      <c r="LVH49" s="13"/>
      <c r="LVI49" s="13"/>
      <c r="LVJ49" s="13"/>
      <c r="LVK49" s="13"/>
      <c r="LVL49" s="13"/>
      <c r="LVM49" s="13"/>
      <c r="LVN49" s="13"/>
      <c r="LVO49" s="13"/>
      <c r="LVP49" s="13"/>
      <c r="LVQ49" s="13"/>
      <c r="LVR49" s="13"/>
      <c r="LVS49" s="13"/>
      <c r="LVT49" s="13"/>
      <c r="LVU49" s="13"/>
      <c r="LVV49" s="13"/>
      <c r="LVW49" s="13"/>
      <c r="LVX49" s="13"/>
      <c r="LVY49" s="13"/>
      <c r="LVZ49" s="13"/>
      <c r="LWA49" s="13"/>
      <c r="LWB49" s="13"/>
      <c r="LWC49" s="13"/>
      <c r="LWD49" s="13"/>
      <c r="LWE49" s="13"/>
      <c r="LWF49" s="13"/>
      <c r="LWG49" s="13"/>
      <c r="LWH49" s="13"/>
      <c r="LWI49" s="13"/>
      <c r="LWJ49" s="13"/>
      <c r="LWK49" s="13"/>
      <c r="LWL49" s="13"/>
      <c r="LWM49" s="13"/>
      <c r="LWN49" s="13"/>
      <c r="LWO49" s="13"/>
      <c r="LWP49" s="13"/>
      <c r="LWQ49" s="13"/>
      <c r="LWR49" s="13"/>
      <c r="LWS49" s="13"/>
      <c r="LWT49" s="13"/>
      <c r="LWU49" s="13"/>
      <c r="LWV49" s="13"/>
      <c r="LWW49" s="13"/>
      <c r="LWX49" s="13"/>
      <c r="LWY49" s="13"/>
      <c r="LWZ49" s="13"/>
      <c r="LXA49" s="13"/>
      <c r="LXB49" s="13"/>
      <c r="LXC49" s="13"/>
      <c r="LXD49" s="13"/>
      <c r="LXE49" s="13"/>
      <c r="LXF49" s="13"/>
      <c r="LXG49" s="13"/>
      <c r="LXH49" s="13"/>
      <c r="LXI49" s="13"/>
      <c r="LXJ49" s="13"/>
      <c r="LXK49" s="13"/>
      <c r="LXL49" s="13"/>
      <c r="LXM49" s="13"/>
      <c r="LXN49" s="13"/>
      <c r="LXO49" s="13"/>
      <c r="LXP49" s="13"/>
      <c r="LXQ49" s="13"/>
      <c r="LXR49" s="13"/>
      <c r="LXS49" s="13"/>
      <c r="LXT49" s="13"/>
      <c r="LXU49" s="13"/>
      <c r="LXV49" s="13"/>
      <c r="LXW49" s="13"/>
      <c r="LXX49" s="13"/>
      <c r="LXY49" s="13"/>
      <c r="LXZ49" s="13"/>
      <c r="LYA49" s="13"/>
      <c r="LYB49" s="13"/>
      <c r="LYC49" s="13"/>
      <c r="LYD49" s="13"/>
      <c r="LYE49" s="13"/>
      <c r="LYF49" s="13"/>
      <c r="LYG49" s="13"/>
      <c r="LYH49" s="13"/>
      <c r="LYI49" s="13"/>
      <c r="LYJ49" s="13"/>
      <c r="LYK49" s="13"/>
      <c r="LYL49" s="13"/>
      <c r="LYM49" s="13"/>
      <c r="LYN49" s="13"/>
      <c r="LYO49" s="13"/>
      <c r="LYP49" s="13"/>
      <c r="LYQ49" s="13"/>
      <c r="LYR49" s="13"/>
      <c r="LYS49" s="13"/>
      <c r="LYT49" s="13"/>
      <c r="LYU49" s="13"/>
      <c r="LYV49" s="13"/>
      <c r="LYW49" s="13"/>
      <c r="LYX49" s="13"/>
      <c r="LYY49" s="13"/>
      <c r="LYZ49" s="13"/>
      <c r="LZA49" s="13"/>
      <c r="LZB49" s="13"/>
      <c r="LZC49" s="13"/>
      <c r="LZD49" s="13"/>
      <c r="LZE49" s="13"/>
      <c r="LZF49" s="13"/>
      <c r="LZG49" s="13"/>
      <c r="LZH49" s="13"/>
      <c r="LZI49" s="13"/>
      <c r="LZJ49" s="13"/>
      <c r="LZK49" s="13"/>
      <c r="LZL49" s="13"/>
      <c r="LZM49" s="13"/>
      <c r="LZN49" s="13"/>
      <c r="LZO49" s="13"/>
      <c r="LZP49" s="13"/>
      <c r="LZQ49" s="13"/>
      <c r="LZR49" s="13"/>
      <c r="LZS49" s="13"/>
      <c r="LZT49" s="13"/>
      <c r="LZU49" s="13"/>
      <c r="LZV49" s="13"/>
      <c r="LZW49" s="13"/>
      <c r="LZX49" s="13"/>
      <c r="LZY49" s="13"/>
      <c r="LZZ49" s="13"/>
      <c r="MAA49" s="13"/>
      <c r="MAB49" s="13"/>
      <c r="MAC49" s="13"/>
      <c r="MAD49" s="13"/>
      <c r="MAE49" s="13"/>
      <c r="MAF49" s="13"/>
      <c r="MAG49" s="13"/>
      <c r="MAH49" s="13"/>
      <c r="MAI49" s="13"/>
      <c r="MAJ49" s="13"/>
      <c r="MAK49" s="13"/>
      <c r="MAL49" s="13"/>
      <c r="MAM49" s="13"/>
      <c r="MAN49" s="13"/>
      <c r="MAO49" s="13"/>
      <c r="MAP49" s="13"/>
      <c r="MAQ49" s="13"/>
      <c r="MAR49" s="13"/>
      <c r="MAS49" s="13"/>
      <c r="MAT49" s="13"/>
      <c r="MAU49" s="13"/>
      <c r="MAV49" s="13"/>
      <c r="MAW49" s="13"/>
      <c r="MAX49" s="13"/>
      <c r="MAY49" s="13"/>
      <c r="MAZ49" s="13"/>
      <c r="MBA49" s="13"/>
      <c r="MBB49" s="13"/>
      <c r="MBC49" s="13"/>
      <c r="MBD49" s="13"/>
      <c r="MBE49" s="13"/>
      <c r="MBF49" s="13"/>
      <c r="MBG49" s="13"/>
      <c r="MBH49" s="13"/>
      <c r="MBI49" s="13"/>
      <c r="MBJ49" s="13"/>
      <c r="MBK49" s="13"/>
      <c r="MBL49" s="13"/>
      <c r="MBM49" s="13"/>
      <c r="MBN49" s="13"/>
      <c r="MBO49" s="13"/>
      <c r="MBP49" s="13"/>
      <c r="MBQ49" s="13"/>
      <c r="MBR49" s="13"/>
      <c r="MBS49" s="13"/>
      <c r="MBT49" s="13"/>
      <c r="MBU49" s="13"/>
      <c r="MBV49" s="13"/>
      <c r="MBW49" s="13"/>
      <c r="MBX49" s="13"/>
      <c r="MBY49" s="13"/>
      <c r="MBZ49" s="13"/>
      <c r="MCA49" s="13"/>
      <c r="MCB49" s="13"/>
      <c r="MCC49" s="13"/>
      <c r="MCD49" s="13"/>
      <c r="MCE49" s="13"/>
      <c r="MCF49" s="13"/>
      <c r="MCG49" s="13"/>
      <c r="MCH49" s="13"/>
      <c r="MCI49" s="13"/>
      <c r="MCJ49" s="13"/>
      <c r="MCK49" s="13"/>
      <c r="MCL49" s="13"/>
      <c r="MCM49" s="13"/>
      <c r="MCN49" s="13"/>
      <c r="MCO49" s="13"/>
      <c r="MCP49" s="13"/>
      <c r="MCQ49" s="13"/>
      <c r="MCR49" s="13"/>
      <c r="MCS49" s="13"/>
      <c r="MCT49" s="13"/>
      <c r="MCU49" s="13"/>
      <c r="MCV49" s="13"/>
      <c r="MCW49" s="13"/>
      <c r="MCX49" s="13"/>
      <c r="MCY49" s="13"/>
      <c r="MCZ49" s="13"/>
      <c r="MDA49" s="13"/>
      <c r="MDB49" s="13"/>
      <c r="MDC49" s="13"/>
      <c r="MDD49" s="13"/>
      <c r="MDE49" s="13"/>
      <c r="MDF49" s="13"/>
      <c r="MDG49" s="13"/>
      <c r="MDH49" s="13"/>
      <c r="MDI49" s="13"/>
      <c r="MDJ49" s="13"/>
      <c r="MDK49" s="13"/>
      <c r="MDL49" s="13"/>
      <c r="MDM49" s="13"/>
      <c r="MDN49" s="13"/>
      <c r="MDO49" s="13"/>
      <c r="MDP49" s="13"/>
      <c r="MDQ49" s="13"/>
      <c r="MDR49" s="13"/>
      <c r="MDS49" s="13"/>
      <c r="MDT49" s="13"/>
      <c r="MDU49" s="13"/>
      <c r="MDV49" s="13"/>
      <c r="MDW49" s="13"/>
      <c r="MDX49" s="13"/>
      <c r="MDY49" s="13"/>
      <c r="MDZ49" s="13"/>
      <c r="MEA49" s="13"/>
      <c r="MEB49" s="13"/>
      <c r="MEC49" s="13"/>
      <c r="MED49" s="13"/>
      <c r="MEE49" s="13"/>
      <c r="MEF49" s="13"/>
      <c r="MEG49" s="13"/>
      <c r="MEH49" s="13"/>
      <c r="MEI49" s="13"/>
      <c r="MEJ49" s="13"/>
      <c r="MEK49" s="13"/>
      <c r="MEL49" s="13"/>
      <c r="MEM49" s="13"/>
      <c r="MEN49" s="13"/>
      <c r="MEO49" s="13"/>
      <c r="MEP49" s="13"/>
      <c r="MEQ49" s="13"/>
      <c r="MER49" s="13"/>
      <c r="MES49" s="13"/>
      <c r="MET49" s="13"/>
      <c r="MEU49" s="13"/>
      <c r="MEV49" s="13"/>
      <c r="MEW49" s="13"/>
      <c r="MEX49" s="13"/>
      <c r="MEY49" s="13"/>
      <c r="MEZ49" s="13"/>
      <c r="MFA49" s="13"/>
      <c r="MFB49" s="13"/>
      <c r="MFC49" s="13"/>
      <c r="MFD49" s="13"/>
      <c r="MFE49" s="13"/>
      <c r="MFF49" s="13"/>
      <c r="MFG49" s="13"/>
      <c r="MFH49" s="13"/>
      <c r="MFI49" s="13"/>
      <c r="MFJ49" s="13"/>
      <c r="MFK49" s="13"/>
      <c r="MFL49" s="13"/>
      <c r="MFM49" s="13"/>
      <c r="MFN49" s="13"/>
      <c r="MFO49" s="13"/>
      <c r="MFP49" s="13"/>
      <c r="MFQ49" s="13"/>
      <c r="MFR49" s="13"/>
      <c r="MFS49" s="13"/>
      <c r="MFT49" s="13"/>
      <c r="MFU49" s="13"/>
      <c r="MFV49" s="13"/>
      <c r="MFW49" s="13"/>
      <c r="MFX49" s="13"/>
      <c r="MFY49" s="13"/>
      <c r="MFZ49" s="13"/>
      <c r="MGA49" s="13"/>
      <c r="MGB49" s="13"/>
      <c r="MGC49" s="13"/>
      <c r="MGD49" s="13"/>
      <c r="MGE49" s="13"/>
      <c r="MGF49" s="13"/>
      <c r="MGG49" s="13"/>
      <c r="MGH49" s="13"/>
      <c r="MGI49" s="13"/>
      <c r="MGJ49" s="13"/>
      <c r="MGK49" s="13"/>
      <c r="MGL49" s="13"/>
      <c r="MGM49" s="13"/>
      <c r="MGN49" s="13"/>
      <c r="MGO49" s="13"/>
      <c r="MGP49" s="13"/>
      <c r="MGQ49" s="13"/>
      <c r="MGR49" s="13"/>
      <c r="MGS49" s="13"/>
      <c r="MGT49" s="13"/>
      <c r="MGU49" s="13"/>
      <c r="MGV49" s="13"/>
      <c r="MGW49" s="13"/>
      <c r="MGX49" s="13"/>
      <c r="MGY49" s="13"/>
      <c r="MGZ49" s="13"/>
      <c r="MHA49" s="13"/>
      <c r="MHB49" s="13"/>
      <c r="MHC49" s="13"/>
      <c r="MHD49" s="13"/>
      <c r="MHE49" s="13"/>
      <c r="MHF49" s="13"/>
      <c r="MHG49" s="13"/>
      <c r="MHH49" s="13"/>
      <c r="MHI49" s="13"/>
      <c r="MHJ49" s="13"/>
      <c r="MHK49" s="13"/>
      <c r="MHL49" s="13"/>
      <c r="MHM49" s="13"/>
      <c r="MHN49" s="13"/>
      <c r="MHO49" s="13"/>
      <c r="MHP49" s="13"/>
      <c r="MHQ49" s="13"/>
      <c r="MHR49" s="13"/>
      <c r="MHS49" s="13"/>
      <c r="MHT49" s="13"/>
      <c r="MHU49" s="13"/>
      <c r="MHV49" s="13"/>
      <c r="MHW49" s="13"/>
      <c r="MHX49" s="13"/>
      <c r="MHY49" s="13"/>
      <c r="MHZ49" s="13"/>
      <c r="MIA49" s="13"/>
      <c r="MIB49" s="13"/>
      <c r="MIC49" s="13"/>
      <c r="MID49" s="13"/>
      <c r="MIE49" s="13"/>
      <c r="MIF49" s="13"/>
      <c r="MIG49" s="13"/>
      <c r="MIH49" s="13"/>
      <c r="MII49" s="13"/>
      <c r="MIJ49" s="13"/>
      <c r="MIK49" s="13"/>
      <c r="MIL49" s="13"/>
      <c r="MIM49" s="13"/>
      <c r="MIN49" s="13"/>
      <c r="MIO49" s="13"/>
      <c r="MIP49" s="13"/>
      <c r="MIQ49" s="13"/>
      <c r="MIR49" s="13"/>
      <c r="MIS49" s="13"/>
      <c r="MIT49" s="13"/>
      <c r="MIU49" s="13"/>
      <c r="MIV49" s="13"/>
      <c r="MIW49" s="13"/>
      <c r="MIX49" s="13"/>
      <c r="MIY49" s="13"/>
      <c r="MIZ49" s="13"/>
      <c r="MJA49" s="13"/>
      <c r="MJB49" s="13"/>
      <c r="MJC49" s="13"/>
      <c r="MJD49" s="13"/>
      <c r="MJE49" s="13"/>
      <c r="MJF49" s="13"/>
      <c r="MJG49" s="13"/>
      <c r="MJH49" s="13"/>
      <c r="MJI49" s="13"/>
      <c r="MJJ49" s="13"/>
      <c r="MJK49" s="13"/>
      <c r="MJL49" s="13"/>
      <c r="MJM49" s="13"/>
      <c r="MJN49" s="13"/>
      <c r="MJO49" s="13"/>
      <c r="MJP49" s="13"/>
      <c r="MJQ49" s="13"/>
      <c r="MJR49" s="13"/>
      <c r="MJS49" s="13"/>
      <c r="MJT49" s="13"/>
      <c r="MJU49" s="13"/>
      <c r="MJV49" s="13"/>
      <c r="MJW49" s="13"/>
      <c r="MJX49" s="13"/>
      <c r="MJY49" s="13"/>
      <c r="MJZ49" s="13"/>
      <c r="MKA49" s="13"/>
      <c r="MKB49" s="13"/>
      <c r="MKC49" s="13"/>
      <c r="MKD49" s="13"/>
      <c r="MKE49" s="13"/>
      <c r="MKF49" s="13"/>
      <c r="MKG49" s="13"/>
      <c r="MKH49" s="13"/>
      <c r="MKI49" s="13"/>
      <c r="MKJ49" s="13"/>
      <c r="MKK49" s="13"/>
      <c r="MKL49" s="13"/>
      <c r="MKM49" s="13"/>
      <c r="MKN49" s="13"/>
      <c r="MKO49" s="13"/>
      <c r="MKP49" s="13"/>
      <c r="MKQ49" s="13"/>
      <c r="MKR49" s="13"/>
      <c r="MKS49" s="13"/>
      <c r="MKT49" s="13"/>
      <c r="MKU49" s="13"/>
      <c r="MKV49" s="13"/>
      <c r="MKW49" s="13"/>
      <c r="MKX49" s="13"/>
      <c r="MKY49" s="13"/>
      <c r="MKZ49" s="13"/>
      <c r="MLA49" s="13"/>
      <c r="MLB49" s="13"/>
      <c r="MLC49" s="13"/>
      <c r="MLD49" s="13"/>
      <c r="MLE49" s="13"/>
      <c r="MLF49" s="13"/>
      <c r="MLG49" s="13"/>
      <c r="MLH49" s="13"/>
      <c r="MLI49" s="13"/>
      <c r="MLJ49" s="13"/>
      <c r="MLK49" s="13"/>
      <c r="MLL49" s="13"/>
      <c r="MLM49" s="13"/>
      <c r="MLN49" s="13"/>
      <c r="MLO49" s="13"/>
      <c r="MLP49" s="13"/>
      <c r="MLQ49" s="13"/>
      <c r="MLR49" s="13"/>
      <c r="MLS49" s="13"/>
      <c r="MLT49" s="13"/>
      <c r="MLU49" s="13"/>
      <c r="MLV49" s="13"/>
      <c r="MLW49" s="13"/>
      <c r="MLX49" s="13"/>
      <c r="MLY49" s="13"/>
      <c r="MLZ49" s="13"/>
      <c r="MMA49" s="13"/>
      <c r="MMB49" s="13"/>
      <c r="MMC49" s="13"/>
      <c r="MMD49" s="13"/>
      <c r="MME49" s="13"/>
      <c r="MMF49" s="13"/>
      <c r="MMG49" s="13"/>
      <c r="MMH49" s="13"/>
      <c r="MMI49" s="13"/>
      <c r="MMJ49" s="13"/>
      <c r="MMK49" s="13"/>
      <c r="MML49" s="13"/>
      <c r="MMM49" s="13"/>
      <c r="MMN49" s="13"/>
      <c r="MMO49" s="13"/>
      <c r="MMP49" s="13"/>
      <c r="MMQ49" s="13"/>
      <c r="MMR49" s="13"/>
      <c r="MMS49" s="13"/>
      <c r="MMT49" s="13"/>
      <c r="MMU49" s="13"/>
      <c r="MMV49" s="13"/>
      <c r="MMW49" s="13"/>
      <c r="MMX49" s="13"/>
      <c r="MMY49" s="13"/>
      <c r="MMZ49" s="13"/>
      <c r="MNA49" s="13"/>
      <c r="MNB49" s="13"/>
      <c r="MNC49" s="13"/>
      <c r="MND49" s="13"/>
      <c r="MNE49" s="13"/>
      <c r="MNF49" s="13"/>
      <c r="MNG49" s="13"/>
      <c r="MNH49" s="13"/>
      <c r="MNI49" s="13"/>
      <c r="MNJ49" s="13"/>
      <c r="MNK49" s="13"/>
      <c r="MNL49" s="13"/>
      <c r="MNM49" s="13"/>
      <c r="MNN49" s="13"/>
      <c r="MNO49" s="13"/>
      <c r="MNP49" s="13"/>
      <c r="MNQ49" s="13"/>
      <c r="MNR49" s="13"/>
      <c r="MNS49" s="13"/>
      <c r="MNT49" s="13"/>
      <c r="MNU49" s="13"/>
      <c r="MNV49" s="13"/>
      <c r="MNW49" s="13"/>
      <c r="MNX49" s="13"/>
      <c r="MNY49" s="13"/>
      <c r="MNZ49" s="13"/>
      <c r="MOA49" s="13"/>
      <c r="MOB49" s="13"/>
      <c r="MOC49" s="13"/>
      <c r="MOD49" s="13"/>
      <c r="MOE49" s="13"/>
      <c r="MOF49" s="13"/>
      <c r="MOG49" s="13"/>
      <c r="MOH49" s="13"/>
      <c r="MOI49" s="13"/>
      <c r="MOJ49" s="13"/>
      <c r="MOK49" s="13"/>
      <c r="MOL49" s="13"/>
      <c r="MOM49" s="13"/>
      <c r="MON49" s="13"/>
      <c r="MOO49" s="13"/>
      <c r="MOP49" s="13"/>
      <c r="MOQ49" s="13"/>
      <c r="MOR49" s="13"/>
      <c r="MOS49" s="13"/>
      <c r="MOT49" s="13"/>
      <c r="MOU49" s="13"/>
      <c r="MOV49" s="13"/>
      <c r="MOW49" s="13"/>
      <c r="MOX49" s="13"/>
      <c r="MOY49" s="13"/>
      <c r="MOZ49" s="13"/>
      <c r="MPA49" s="13"/>
      <c r="MPB49" s="13"/>
      <c r="MPC49" s="13"/>
      <c r="MPD49" s="13"/>
      <c r="MPE49" s="13"/>
      <c r="MPF49" s="13"/>
      <c r="MPG49" s="13"/>
      <c r="MPH49" s="13"/>
      <c r="MPI49" s="13"/>
      <c r="MPJ49" s="13"/>
      <c r="MPK49" s="13"/>
      <c r="MPL49" s="13"/>
      <c r="MPM49" s="13"/>
      <c r="MPN49" s="13"/>
      <c r="MPO49" s="13"/>
      <c r="MPP49" s="13"/>
      <c r="MPQ49" s="13"/>
      <c r="MPR49" s="13"/>
      <c r="MPS49" s="13"/>
      <c r="MPT49" s="13"/>
      <c r="MPU49" s="13"/>
      <c r="MPV49" s="13"/>
      <c r="MPW49" s="13"/>
      <c r="MPX49" s="13"/>
      <c r="MPY49" s="13"/>
      <c r="MPZ49" s="13"/>
      <c r="MQA49" s="13"/>
      <c r="MQB49" s="13"/>
      <c r="MQC49" s="13"/>
      <c r="MQD49" s="13"/>
      <c r="MQE49" s="13"/>
      <c r="MQF49" s="13"/>
      <c r="MQG49" s="13"/>
      <c r="MQH49" s="13"/>
      <c r="MQI49" s="13"/>
      <c r="MQJ49" s="13"/>
      <c r="MQK49" s="13"/>
      <c r="MQL49" s="13"/>
      <c r="MQM49" s="13"/>
      <c r="MQN49" s="13"/>
      <c r="MQO49" s="13"/>
      <c r="MQP49" s="13"/>
      <c r="MQQ49" s="13"/>
      <c r="MQR49" s="13"/>
      <c r="MQS49" s="13"/>
      <c r="MQT49" s="13"/>
      <c r="MQU49" s="13"/>
      <c r="MQV49" s="13"/>
      <c r="MQW49" s="13"/>
      <c r="MQX49" s="13"/>
      <c r="MQY49" s="13"/>
      <c r="MQZ49" s="13"/>
      <c r="MRA49" s="13"/>
      <c r="MRB49" s="13"/>
      <c r="MRC49" s="13"/>
      <c r="MRD49" s="13"/>
      <c r="MRE49" s="13"/>
      <c r="MRF49" s="13"/>
      <c r="MRG49" s="13"/>
      <c r="MRH49" s="13"/>
      <c r="MRI49" s="13"/>
      <c r="MRJ49" s="13"/>
      <c r="MRK49" s="13"/>
      <c r="MRL49" s="13"/>
      <c r="MRM49" s="13"/>
      <c r="MRN49" s="13"/>
      <c r="MRO49" s="13"/>
      <c r="MRP49" s="13"/>
      <c r="MRQ49" s="13"/>
      <c r="MRR49" s="13"/>
      <c r="MRS49" s="13"/>
      <c r="MRT49" s="13"/>
      <c r="MRU49" s="13"/>
      <c r="MRV49" s="13"/>
      <c r="MRW49" s="13"/>
      <c r="MRX49" s="13"/>
      <c r="MRY49" s="13"/>
      <c r="MRZ49" s="13"/>
      <c r="MSA49" s="13"/>
      <c r="MSB49" s="13"/>
      <c r="MSC49" s="13"/>
      <c r="MSD49" s="13"/>
      <c r="MSE49" s="13"/>
      <c r="MSF49" s="13"/>
      <c r="MSG49" s="13"/>
      <c r="MSH49" s="13"/>
      <c r="MSI49" s="13"/>
      <c r="MSJ49" s="13"/>
      <c r="MSK49" s="13"/>
      <c r="MSL49" s="13"/>
      <c r="MSM49" s="13"/>
      <c r="MSN49" s="13"/>
      <c r="MSO49" s="13"/>
      <c r="MSP49" s="13"/>
      <c r="MSQ49" s="13"/>
      <c r="MSR49" s="13"/>
      <c r="MSS49" s="13"/>
      <c r="MST49" s="13"/>
      <c r="MSU49" s="13"/>
      <c r="MSV49" s="13"/>
      <c r="MSW49" s="13"/>
      <c r="MSX49" s="13"/>
      <c r="MSY49" s="13"/>
      <c r="MSZ49" s="13"/>
      <c r="MTA49" s="13"/>
      <c r="MTB49" s="13"/>
      <c r="MTC49" s="13"/>
      <c r="MTD49" s="13"/>
      <c r="MTE49" s="13"/>
      <c r="MTF49" s="13"/>
      <c r="MTG49" s="13"/>
      <c r="MTH49" s="13"/>
      <c r="MTI49" s="13"/>
      <c r="MTJ49" s="13"/>
      <c r="MTK49" s="13"/>
      <c r="MTL49" s="13"/>
      <c r="MTM49" s="13"/>
      <c r="MTN49" s="13"/>
      <c r="MTO49" s="13"/>
      <c r="MTP49" s="13"/>
      <c r="MTQ49" s="13"/>
      <c r="MTR49" s="13"/>
      <c r="MTS49" s="13"/>
      <c r="MTT49" s="13"/>
      <c r="MTU49" s="13"/>
      <c r="MTV49" s="13"/>
      <c r="MTW49" s="13"/>
      <c r="MTX49" s="13"/>
      <c r="MTY49" s="13"/>
      <c r="MTZ49" s="13"/>
      <c r="MUA49" s="13"/>
      <c r="MUB49" s="13"/>
      <c r="MUC49" s="13"/>
      <c r="MUD49" s="13"/>
      <c r="MUE49" s="13"/>
      <c r="MUF49" s="13"/>
      <c r="MUG49" s="13"/>
      <c r="MUH49" s="13"/>
      <c r="MUI49" s="13"/>
      <c r="MUJ49" s="13"/>
      <c r="MUK49" s="13"/>
      <c r="MUL49" s="13"/>
      <c r="MUM49" s="13"/>
      <c r="MUN49" s="13"/>
      <c r="MUO49" s="13"/>
      <c r="MUP49" s="13"/>
      <c r="MUQ49" s="13"/>
      <c r="MUR49" s="13"/>
      <c r="MUS49" s="13"/>
      <c r="MUT49" s="13"/>
      <c r="MUU49" s="13"/>
      <c r="MUV49" s="13"/>
      <c r="MUW49" s="13"/>
      <c r="MUX49" s="13"/>
      <c r="MUY49" s="13"/>
      <c r="MUZ49" s="13"/>
      <c r="MVA49" s="13"/>
      <c r="MVB49" s="13"/>
      <c r="MVC49" s="13"/>
      <c r="MVD49" s="13"/>
      <c r="MVE49" s="13"/>
      <c r="MVF49" s="13"/>
      <c r="MVG49" s="13"/>
      <c r="MVH49" s="13"/>
      <c r="MVI49" s="13"/>
      <c r="MVJ49" s="13"/>
      <c r="MVK49" s="13"/>
      <c r="MVL49" s="13"/>
      <c r="MVM49" s="13"/>
      <c r="MVN49" s="13"/>
      <c r="MVO49" s="13"/>
      <c r="MVP49" s="13"/>
      <c r="MVQ49" s="13"/>
      <c r="MVR49" s="13"/>
      <c r="MVS49" s="13"/>
      <c r="MVT49" s="13"/>
      <c r="MVU49" s="13"/>
      <c r="MVV49" s="13"/>
      <c r="MVW49" s="13"/>
      <c r="MVX49" s="13"/>
      <c r="MVY49" s="13"/>
      <c r="MVZ49" s="13"/>
      <c r="MWA49" s="13"/>
      <c r="MWB49" s="13"/>
      <c r="MWC49" s="13"/>
      <c r="MWD49" s="13"/>
      <c r="MWE49" s="13"/>
      <c r="MWF49" s="13"/>
      <c r="MWG49" s="13"/>
      <c r="MWH49" s="13"/>
      <c r="MWI49" s="13"/>
      <c r="MWJ49" s="13"/>
      <c r="MWK49" s="13"/>
      <c r="MWL49" s="13"/>
      <c r="MWM49" s="13"/>
      <c r="MWN49" s="13"/>
      <c r="MWO49" s="13"/>
      <c r="MWP49" s="13"/>
      <c r="MWQ49" s="13"/>
      <c r="MWR49" s="13"/>
      <c r="MWS49" s="13"/>
      <c r="MWT49" s="13"/>
      <c r="MWU49" s="13"/>
      <c r="MWV49" s="13"/>
      <c r="MWW49" s="13"/>
      <c r="MWX49" s="13"/>
      <c r="MWY49" s="13"/>
      <c r="MWZ49" s="13"/>
      <c r="MXA49" s="13"/>
      <c r="MXB49" s="13"/>
      <c r="MXC49" s="13"/>
      <c r="MXD49" s="13"/>
      <c r="MXE49" s="13"/>
      <c r="MXF49" s="13"/>
      <c r="MXG49" s="13"/>
      <c r="MXH49" s="13"/>
      <c r="MXI49" s="13"/>
      <c r="MXJ49" s="13"/>
      <c r="MXK49" s="13"/>
      <c r="MXL49" s="13"/>
      <c r="MXM49" s="13"/>
      <c r="MXN49" s="13"/>
      <c r="MXO49" s="13"/>
      <c r="MXP49" s="13"/>
      <c r="MXQ49" s="13"/>
      <c r="MXR49" s="13"/>
      <c r="MXS49" s="13"/>
      <c r="MXT49" s="13"/>
      <c r="MXU49" s="13"/>
      <c r="MXV49" s="13"/>
      <c r="MXW49" s="13"/>
      <c r="MXX49" s="13"/>
      <c r="MXY49" s="13"/>
      <c r="MXZ49" s="13"/>
      <c r="MYA49" s="13"/>
      <c r="MYB49" s="13"/>
      <c r="MYC49" s="13"/>
      <c r="MYD49" s="13"/>
      <c r="MYE49" s="13"/>
      <c r="MYF49" s="13"/>
      <c r="MYG49" s="13"/>
      <c r="MYH49" s="13"/>
      <c r="MYI49" s="13"/>
      <c r="MYJ49" s="13"/>
      <c r="MYK49" s="13"/>
      <c r="MYL49" s="13"/>
      <c r="MYM49" s="13"/>
      <c r="MYN49" s="13"/>
      <c r="MYO49" s="13"/>
      <c r="MYP49" s="13"/>
      <c r="MYQ49" s="13"/>
      <c r="MYR49" s="13"/>
      <c r="MYS49" s="13"/>
      <c r="MYT49" s="13"/>
      <c r="MYU49" s="13"/>
      <c r="MYV49" s="13"/>
      <c r="MYW49" s="13"/>
      <c r="MYX49" s="13"/>
      <c r="MYY49" s="13"/>
      <c r="MYZ49" s="13"/>
      <c r="MZA49" s="13"/>
      <c r="MZB49" s="13"/>
      <c r="MZC49" s="13"/>
      <c r="MZD49" s="13"/>
      <c r="MZE49" s="13"/>
      <c r="MZF49" s="13"/>
      <c r="MZG49" s="13"/>
      <c r="MZH49" s="13"/>
      <c r="MZI49" s="13"/>
      <c r="MZJ49" s="13"/>
      <c r="MZK49" s="13"/>
      <c r="MZL49" s="13"/>
      <c r="MZM49" s="13"/>
      <c r="MZN49" s="13"/>
      <c r="MZO49" s="13"/>
      <c r="MZP49" s="13"/>
      <c r="MZQ49" s="13"/>
      <c r="MZR49" s="13"/>
      <c r="MZS49" s="13"/>
      <c r="MZT49" s="13"/>
      <c r="MZU49" s="13"/>
      <c r="MZV49" s="13"/>
      <c r="MZW49" s="13"/>
      <c r="MZX49" s="13"/>
      <c r="MZY49" s="13"/>
      <c r="MZZ49" s="13"/>
      <c r="NAA49" s="13"/>
      <c r="NAB49" s="13"/>
      <c r="NAC49" s="13"/>
      <c r="NAD49" s="13"/>
      <c r="NAE49" s="13"/>
      <c r="NAF49" s="13"/>
      <c r="NAG49" s="13"/>
      <c r="NAH49" s="13"/>
      <c r="NAI49" s="13"/>
      <c r="NAJ49" s="13"/>
      <c r="NAK49" s="13"/>
      <c r="NAL49" s="13"/>
      <c r="NAM49" s="13"/>
      <c r="NAN49" s="13"/>
      <c r="NAO49" s="13"/>
      <c r="NAP49" s="13"/>
      <c r="NAQ49" s="13"/>
      <c r="NAR49" s="13"/>
      <c r="NAS49" s="13"/>
      <c r="NAT49" s="13"/>
      <c r="NAU49" s="13"/>
      <c r="NAV49" s="13"/>
      <c r="NAW49" s="13"/>
      <c r="NAX49" s="13"/>
      <c r="NAY49" s="13"/>
      <c r="NAZ49" s="13"/>
      <c r="NBA49" s="13"/>
      <c r="NBB49" s="13"/>
      <c r="NBC49" s="13"/>
      <c r="NBD49" s="13"/>
      <c r="NBE49" s="13"/>
      <c r="NBF49" s="13"/>
      <c r="NBG49" s="13"/>
      <c r="NBH49" s="13"/>
      <c r="NBI49" s="13"/>
      <c r="NBJ49" s="13"/>
      <c r="NBK49" s="13"/>
      <c r="NBL49" s="13"/>
      <c r="NBM49" s="13"/>
      <c r="NBN49" s="13"/>
      <c r="NBO49" s="13"/>
      <c r="NBP49" s="13"/>
      <c r="NBQ49" s="13"/>
      <c r="NBR49" s="13"/>
      <c r="NBS49" s="13"/>
      <c r="NBT49" s="13"/>
      <c r="NBU49" s="13"/>
      <c r="NBV49" s="13"/>
      <c r="NBW49" s="13"/>
      <c r="NBX49" s="13"/>
      <c r="NBY49" s="13"/>
      <c r="NBZ49" s="13"/>
      <c r="NCA49" s="13"/>
      <c r="NCB49" s="13"/>
      <c r="NCC49" s="13"/>
      <c r="NCD49" s="13"/>
      <c r="NCE49" s="13"/>
      <c r="NCF49" s="13"/>
      <c r="NCG49" s="13"/>
      <c r="NCH49" s="13"/>
      <c r="NCI49" s="13"/>
      <c r="NCJ49" s="13"/>
      <c r="NCK49" s="13"/>
      <c r="NCL49" s="13"/>
      <c r="NCM49" s="13"/>
      <c r="NCN49" s="13"/>
      <c r="NCO49" s="13"/>
      <c r="NCP49" s="13"/>
      <c r="NCQ49" s="13"/>
      <c r="NCR49" s="13"/>
      <c r="NCS49" s="13"/>
      <c r="NCT49" s="13"/>
      <c r="NCU49" s="13"/>
      <c r="NCV49" s="13"/>
      <c r="NCW49" s="13"/>
      <c r="NCX49" s="13"/>
      <c r="NCY49" s="13"/>
      <c r="NCZ49" s="13"/>
      <c r="NDA49" s="13"/>
      <c r="NDB49" s="13"/>
      <c r="NDC49" s="13"/>
      <c r="NDD49" s="13"/>
      <c r="NDE49" s="13"/>
      <c r="NDF49" s="13"/>
      <c r="NDG49" s="13"/>
      <c r="NDH49" s="13"/>
      <c r="NDI49" s="13"/>
      <c r="NDJ49" s="13"/>
      <c r="NDK49" s="13"/>
      <c r="NDL49" s="13"/>
      <c r="NDM49" s="13"/>
      <c r="NDN49" s="13"/>
      <c r="NDO49" s="13"/>
      <c r="NDP49" s="13"/>
      <c r="NDQ49" s="13"/>
      <c r="NDR49" s="13"/>
      <c r="NDS49" s="13"/>
      <c r="NDT49" s="13"/>
      <c r="NDU49" s="13"/>
      <c r="NDV49" s="13"/>
      <c r="NDW49" s="13"/>
      <c r="NDX49" s="13"/>
      <c r="NDY49" s="13"/>
      <c r="NDZ49" s="13"/>
      <c r="NEA49" s="13"/>
      <c r="NEB49" s="13"/>
      <c r="NEC49" s="13"/>
      <c r="NED49" s="13"/>
      <c r="NEE49" s="13"/>
      <c r="NEF49" s="13"/>
      <c r="NEG49" s="13"/>
      <c r="NEH49" s="13"/>
      <c r="NEI49" s="13"/>
      <c r="NEJ49" s="13"/>
      <c r="NEK49" s="13"/>
      <c r="NEL49" s="13"/>
      <c r="NEM49" s="13"/>
      <c r="NEN49" s="13"/>
      <c r="NEO49" s="13"/>
      <c r="NEP49" s="13"/>
      <c r="NEQ49" s="13"/>
      <c r="NER49" s="13"/>
      <c r="NES49" s="13"/>
      <c r="NET49" s="13"/>
      <c r="NEU49" s="13"/>
      <c r="NEV49" s="13"/>
      <c r="NEW49" s="13"/>
      <c r="NEX49" s="13"/>
      <c r="NEY49" s="13"/>
      <c r="NEZ49" s="13"/>
      <c r="NFA49" s="13"/>
      <c r="NFB49" s="13"/>
      <c r="NFC49" s="13"/>
      <c r="NFD49" s="13"/>
      <c r="NFE49" s="13"/>
      <c r="NFF49" s="13"/>
      <c r="NFG49" s="13"/>
      <c r="NFH49" s="13"/>
      <c r="NFI49" s="13"/>
      <c r="NFJ49" s="13"/>
      <c r="NFK49" s="13"/>
      <c r="NFL49" s="13"/>
      <c r="NFM49" s="13"/>
      <c r="NFN49" s="13"/>
      <c r="NFO49" s="13"/>
      <c r="NFP49" s="13"/>
      <c r="NFQ49" s="13"/>
      <c r="NFR49" s="13"/>
      <c r="NFS49" s="13"/>
      <c r="NFT49" s="13"/>
      <c r="NFU49" s="13"/>
      <c r="NFV49" s="13"/>
      <c r="NFW49" s="13"/>
      <c r="NFX49" s="13"/>
      <c r="NFY49" s="13"/>
      <c r="NFZ49" s="13"/>
      <c r="NGA49" s="13"/>
      <c r="NGB49" s="13"/>
      <c r="NGC49" s="13"/>
      <c r="NGD49" s="13"/>
      <c r="NGE49" s="13"/>
      <c r="NGF49" s="13"/>
      <c r="NGG49" s="13"/>
      <c r="NGH49" s="13"/>
      <c r="NGI49" s="13"/>
      <c r="NGJ49" s="13"/>
      <c r="NGK49" s="13"/>
      <c r="NGL49" s="13"/>
      <c r="NGM49" s="13"/>
      <c r="NGN49" s="13"/>
      <c r="NGO49" s="13"/>
      <c r="NGP49" s="13"/>
      <c r="NGQ49" s="13"/>
      <c r="NGR49" s="13"/>
      <c r="NGS49" s="13"/>
      <c r="NGT49" s="13"/>
      <c r="NGU49" s="13"/>
      <c r="NGV49" s="13"/>
      <c r="NGW49" s="13"/>
      <c r="NGX49" s="13"/>
      <c r="NGY49" s="13"/>
      <c r="NGZ49" s="13"/>
      <c r="NHA49" s="13"/>
      <c r="NHB49" s="13"/>
      <c r="NHC49" s="13"/>
      <c r="NHD49" s="13"/>
      <c r="NHE49" s="13"/>
      <c r="NHF49" s="13"/>
      <c r="NHG49" s="13"/>
      <c r="NHH49" s="13"/>
      <c r="NHI49" s="13"/>
      <c r="NHJ49" s="13"/>
      <c r="NHK49" s="13"/>
      <c r="NHL49" s="13"/>
      <c r="NHM49" s="13"/>
      <c r="NHN49" s="13"/>
      <c r="NHO49" s="13"/>
      <c r="NHP49" s="13"/>
      <c r="NHQ49" s="13"/>
      <c r="NHR49" s="13"/>
      <c r="NHS49" s="13"/>
      <c r="NHT49" s="13"/>
      <c r="NHU49" s="13"/>
      <c r="NHV49" s="13"/>
      <c r="NHW49" s="13"/>
      <c r="NHX49" s="13"/>
      <c r="NHY49" s="13"/>
      <c r="NHZ49" s="13"/>
      <c r="NIA49" s="13"/>
      <c r="NIB49" s="13"/>
      <c r="NIC49" s="13"/>
      <c r="NID49" s="13"/>
      <c r="NIE49" s="13"/>
      <c r="NIF49" s="13"/>
      <c r="NIG49" s="13"/>
      <c r="NIH49" s="13"/>
      <c r="NII49" s="13"/>
      <c r="NIJ49" s="13"/>
      <c r="NIK49" s="13"/>
      <c r="NIL49" s="13"/>
      <c r="NIM49" s="13"/>
      <c r="NIN49" s="13"/>
      <c r="NIO49" s="13"/>
      <c r="NIP49" s="13"/>
      <c r="NIQ49" s="13"/>
      <c r="NIR49" s="13"/>
      <c r="NIS49" s="13"/>
      <c r="NIT49" s="13"/>
      <c r="NIU49" s="13"/>
      <c r="NIV49" s="13"/>
      <c r="NIW49" s="13"/>
      <c r="NIX49" s="13"/>
      <c r="NIY49" s="13"/>
      <c r="NIZ49" s="13"/>
      <c r="NJA49" s="13"/>
      <c r="NJB49" s="13"/>
      <c r="NJC49" s="13"/>
      <c r="NJD49" s="13"/>
      <c r="NJE49" s="13"/>
      <c r="NJF49" s="13"/>
      <c r="NJG49" s="13"/>
      <c r="NJH49" s="13"/>
      <c r="NJI49" s="13"/>
      <c r="NJJ49" s="13"/>
      <c r="NJK49" s="13"/>
      <c r="NJL49" s="13"/>
      <c r="NJM49" s="13"/>
      <c r="NJN49" s="13"/>
      <c r="NJO49" s="13"/>
      <c r="NJP49" s="13"/>
      <c r="NJQ49" s="13"/>
      <c r="NJR49" s="13"/>
      <c r="NJS49" s="13"/>
      <c r="NJT49" s="13"/>
      <c r="NJU49" s="13"/>
      <c r="NJV49" s="13"/>
      <c r="NJW49" s="13"/>
      <c r="NJX49" s="13"/>
      <c r="NJY49" s="13"/>
      <c r="NJZ49" s="13"/>
      <c r="NKA49" s="13"/>
      <c r="NKB49" s="13"/>
      <c r="NKC49" s="13"/>
      <c r="NKD49" s="13"/>
      <c r="NKE49" s="13"/>
      <c r="NKF49" s="13"/>
      <c r="NKG49" s="13"/>
      <c r="NKH49" s="13"/>
      <c r="NKI49" s="13"/>
      <c r="NKJ49" s="13"/>
      <c r="NKK49" s="13"/>
      <c r="NKL49" s="13"/>
      <c r="NKM49" s="13"/>
      <c r="NKN49" s="13"/>
      <c r="NKO49" s="13"/>
      <c r="NKP49" s="13"/>
      <c r="NKQ49" s="13"/>
      <c r="NKR49" s="13"/>
      <c r="NKS49" s="13"/>
      <c r="NKT49" s="13"/>
      <c r="NKU49" s="13"/>
      <c r="NKV49" s="13"/>
      <c r="NKW49" s="13"/>
      <c r="NKX49" s="13"/>
      <c r="NKY49" s="13"/>
      <c r="NKZ49" s="13"/>
      <c r="NLA49" s="13"/>
      <c r="NLB49" s="13"/>
      <c r="NLC49" s="13"/>
      <c r="NLD49" s="13"/>
      <c r="NLE49" s="13"/>
      <c r="NLF49" s="13"/>
      <c r="NLG49" s="13"/>
      <c r="NLH49" s="13"/>
      <c r="NLI49" s="13"/>
      <c r="NLJ49" s="13"/>
      <c r="NLK49" s="13"/>
      <c r="NLL49" s="13"/>
      <c r="NLM49" s="13"/>
      <c r="NLN49" s="13"/>
      <c r="NLO49" s="13"/>
      <c r="NLP49" s="13"/>
      <c r="NLQ49" s="13"/>
      <c r="NLR49" s="13"/>
      <c r="NLS49" s="13"/>
      <c r="NLT49" s="13"/>
      <c r="NLU49" s="13"/>
      <c r="NLV49" s="13"/>
      <c r="NLW49" s="13"/>
      <c r="NLX49" s="13"/>
      <c r="NLY49" s="13"/>
      <c r="NLZ49" s="13"/>
      <c r="NMA49" s="13"/>
      <c r="NMB49" s="13"/>
      <c r="NMC49" s="13"/>
      <c r="NMD49" s="13"/>
      <c r="NME49" s="13"/>
      <c r="NMF49" s="13"/>
      <c r="NMG49" s="13"/>
      <c r="NMH49" s="13"/>
      <c r="NMI49" s="13"/>
      <c r="NMJ49" s="13"/>
      <c r="NMK49" s="13"/>
      <c r="NML49" s="13"/>
      <c r="NMM49" s="13"/>
      <c r="NMN49" s="13"/>
      <c r="NMO49" s="13"/>
      <c r="NMP49" s="13"/>
      <c r="NMQ49" s="13"/>
      <c r="NMR49" s="13"/>
      <c r="NMS49" s="13"/>
      <c r="NMT49" s="13"/>
      <c r="NMU49" s="13"/>
      <c r="NMV49" s="13"/>
      <c r="NMW49" s="13"/>
      <c r="NMX49" s="13"/>
      <c r="NMY49" s="13"/>
      <c r="NMZ49" s="13"/>
      <c r="NNA49" s="13"/>
      <c r="NNB49" s="13"/>
      <c r="NNC49" s="13"/>
      <c r="NND49" s="13"/>
      <c r="NNE49" s="13"/>
      <c r="NNF49" s="13"/>
      <c r="NNG49" s="13"/>
      <c r="NNH49" s="13"/>
      <c r="NNI49" s="13"/>
      <c r="NNJ49" s="13"/>
      <c r="NNK49" s="13"/>
      <c r="NNL49" s="13"/>
      <c r="NNM49" s="13"/>
      <c r="NNN49" s="13"/>
      <c r="NNO49" s="13"/>
      <c r="NNP49" s="13"/>
      <c r="NNQ49" s="13"/>
      <c r="NNR49" s="13"/>
      <c r="NNS49" s="13"/>
      <c r="NNT49" s="13"/>
      <c r="NNU49" s="13"/>
      <c r="NNV49" s="13"/>
      <c r="NNW49" s="13"/>
      <c r="NNX49" s="13"/>
      <c r="NNY49" s="13"/>
      <c r="NNZ49" s="13"/>
      <c r="NOA49" s="13"/>
      <c r="NOB49" s="13"/>
      <c r="NOC49" s="13"/>
      <c r="NOD49" s="13"/>
      <c r="NOE49" s="13"/>
      <c r="NOF49" s="13"/>
      <c r="NOG49" s="13"/>
      <c r="NOH49" s="13"/>
      <c r="NOI49" s="13"/>
      <c r="NOJ49" s="13"/>
      <c r="NOK49" s="13"/>
      <c r="NOL49" s="13"/>
      <c r="NOM49" s="13"/>
      <c r="NON49" s="13"/>
      <c r="NOO49" s="13"/>
      <c r="NOP49" s="13"/>
      <c r="NOQ49" s="13"/>
      <c r="NOR49" s="13"/>
      <c r="NOS49" s="13"/>
      <c r="NOT49" s="13"/>
      <c r="NOU49" s="13"/>
      <c r="NOV49" s="13"/>
      <c r="NOW49" s="13"/>
      <c r="NOX49" s="13"/>
      <c r="NOY49" s="13"/>
      <c r="NOZ49" s="13"/>
      <c r="NPA49" s="13"/>
      <c r="NPB49" s="13"/>
      <c r="NPC49" s="13"/>
      <c r="NPD49" s="13"/>
      <c r="NPE49" s="13"/>
      <c r="NPF49" s="13"/>
      <c r="NPG49" s="13"/>
      <c r="NPH49" s="13"/>
      <c r="NPI49" s="13"/>
      <c r="NPJ49" s="13"/>
      <c r="NPK49" s="13"/>
      <c r="NPL49" s="13"/>
      <c r="NPM49" s="13"/>
      <c r="NPN49" s="13"/>
      <c r="NPO49" s="13"/>
      <c r="NPP49" s="13"/>
      <c r="NPQ49" s="13"/>
      <c r="NPR49" s="13"/>
      <c r="NPS49" s="13"/>
      <c r="NPT49" s="13"/>
      <c r="NPU49" s="13"/>
      <c r="NPV49" s="13"/>
      <c r="NPW49" s="13"/>
      <c r="NPX49" s="13"/>
      <c r="NPY49" s="13"/>
      <c r="NPZ49" s="13"/>
      <c r="NQA49" s="13"/>
      <c r="NQB49" s="13"/>
      <c r="NQC49" s="13"/>
      <c r="NQD49" s="13"/>
      <c r="NQE49" s="13"/>
      <c r="NQF49" s="13"/>
      <c r="NQG49" s="13"/>
      <c r="NQH49" s="13"/>
      <c r="NQI49" s="13"/>
      <c r="NQJ49" s="13"/>
      <c r="NQK49" s="13"/>
      <c r="NQL49" s="13"/>
      <c r="NQM49" s="13"/>
      <c r="NQN49" s="13"/>
      <c r="NQO49" s="13"/>
      <c r="NQP49" s="13"/>
      <c r="NQQ49" s="13"/>
      <c r="NQR49" s="13"/>
      <c r="NQS49" s="13"/>
      <c r="NQT49" s="13"/>
      <c r="NQU49" s="13"/>
      <c r="NQV49" s="13"/>
      <c r="NQW49" s="13"/>
      <c r="NQX49" s="13"/>
      <c r="NQY49" s="13"/>
      <c r="NQZ49" s="13"/>
      <c r="NRA49" s="13"/>
      <c r="NRB49" s="13"/>
      <c r="NRC49" s="13"/>
      <c r="NRD49" s="13"/>
      <c r="NRE49" s="13"/>
      <c r="NRF49" s="13"/>
      <c r="NRG49" s="13"/>
      <c r="NRH49" s="13"/>
      <c r="NRI49" s="13"/>
      <c r="NRJ49" s="13"/>
      <c r="NRK49" s="13"/>
      <c r="NRL49" s="13"/>
      <c r="NRM49" s="13"/>
      <c r="NRN49" s="13"/>
      <c r="NRO49" s="13"/>
      <c r="NRP49" s="13"/>
      <c r="NRQ49" s="13"/>
      <c r="NRR49" s="13"/>
      <c r="NRS49" s="13"/>
      <c r="NRT49" s="13"/>
      <c r="NRU49" s="13"/>
      <c r="NRV49" s="13"/>
      <c r="NRW49" s="13"/>
      <c r="NRX49" s="13"/>
      <c r="NRY49" s="13"/>
      <c r="NRZ49" s="13"/>
      <c r="NSA49" s="13"/>
      <c r="NSB49" s="13"/>
      <c r="NSC49" s="13"/>
      <c r="NSD49" s="13"/>
      <c r="NSE49" s="13"/>
      <c r="NSF49" s="13"/>
      <c r="NSG49" s="13"/>
      <c r="NSH49" s="13"/>
      <c r="NSI49" s="13"/>
      <c r="NSJ49" s="13"/>
      <c r="NSK49" s="13"/>
      <c r="NSL49" s="13"/>
      <c r="NSM49" s="13"/>
      <c r="NSN49" s="13"/>
      <c r="NSO49" s="13"/>
      <c r="NSP49" s="13"/>
      <c r="NSQ49" s="13"/>
      <c r="NSR49" s="13"/>
      <c r="NSS49" s="13"/>
      <c r="NST49" s="13"/>
      <c r="NSU49" s="13"/>
      <c r="NSV49" s="13"/>
      <c r="NSW49" s="13"/>
      <c r="NSX49" s="13"/>
      <c r="NSY49" s="13"/>
      <c r="NSZ49" s="13"/>
      <c r="NTA49" s="13"/>
      <c r="NTB49" s="13"/>
      <c r="NTC49" s="13"/>
      <c r="NTD49" s="13"/>
      <c r="NTE49" s="13"/>
      <c r="NTF49" s="13"/>
      <c r="NTG49" s="13"/>
      <c r="NTH49" s="13"/>
      <c r="NTI49" s="13"/>
      <c r="NTJ49" s="13"/>
      <c r="NTK49" s="13"/>
      <c r="NTL49" s="13"/>
      <c r="NTM49" s="13"/>
      <c r="NTN49" s="13"/>
      <c r="NTO49" s="13"/>
      <c r="NTP49" s="13"/>
      <c r="NTQ49" s="13"/>
      <c r="NTR49" s="13"/>
      <c r="NTS49" s="13"/>
      <c r="NTT49" s="13"/>
      <c r="NTU49" s="13"/>
      <c r="NTV49" s="13"/>
      <c r="NTW49" s="13"/>
      <c r="NTX49" s="13"/>
      <c r="NTY49" s="13"/>
      <c r="NTZ49" s="13"/>
      <c r="NUA49" s="13"/>
      <c r="NUB49" s="13"/>
      <c r="NUC49" s="13"/>
      <c r="NUD49" s="13"/>
      <c r="NUE49" s="13"/>
      <c r="NUF49" s="13"/>
      <c r="NUG49" s="13"/>
      <c r="NUH49" s="13"/>
      <c r="NUI49" s="13"/>
      <c r="NUJ49" s="13"/>
      <c r="NUK49" s="13"/>
      <c r="NUL49" s="13"/>
      <c r="NUM49" s="13"/>
      <c r="NUN49" s="13"/>
      <c r="NUO49" s="13"/>
      <c r="NUP49" s="13"/>
      <c r="NUQ49" s="13"/>
      <c r="NUR49" s="13"/>
      <c r="NUS49" s="13"/>
      <c r="NUT49" s="13"/>
      <c r="NUU49" s="13"/>
      <c r="NUV49" s="13"/>
      <c r="NUW49" s="13"/>
      <c r="NUX49" s="13"/>
      <c r="NUY49" s="13"/>
      <c r="NUZ49" s="13"/>
      <c r="NVA49" s="13"/>
      <c r="NVB49" s="13"/>
      <c r="NVC49" s="13"/>
      <c r="NVD49" s="13"/>
      <c r="NVE49" s="13"/>
      <c r="NVF49" s="13"/>
      <c r="NVG49" s="13"/>
      <c r="NVH49" s="13"/>
      <c r="NVI49" s="13"/>
      <c r="NVJ49" s="13"/>
      <c r="NVK49" s="13"/>
      <c r="NVL49" s="13"/>
      <c r="NVM49" s="13"/>
      <c r="NVN49" s="13"/>
      <c r="NVO49" s="13"/>
      <c r="NVP49" s="13"/>
      <c r="NVQ49" s="13"/>
      <c r="NVR49" s="13"/>
      <c r="NVS49" s="13"/>
      <c r="NVT49" s="13"/>
      <c r="NVU49" s="13"/>
      <c r="NVV49" s="13"/>
      <c r="NVW49" s="13"/>
      <c r="NVX49" s="13"/>
      <c r="NVY49" s="13"/>
      <c r="NVZ49" s="13"/>
      <c r="NWA49" s="13"/>
      <c r="NWB49" s="13"/>
      <c r="NWC49" s="13"/>
      <c r="NWD49" s="13"/>
      <c r="NWE49" s="13"/>
      <c r="NWF49" s="13"/>
      <c r="NWG49" s="13"/>
      <c r="NWH49" s="13"/>
      <c r="NWI49" s="13"/>
      <c r="NWJ49" s="13"/>
      <c r="NWK49" s="13"/>
      <c r="NWL49" s="13"/>
      <c r="NWM49" s="13"/>
      <c r="NWN49" s="13"/>
      <c r="NWO49" s="13"/>
      <c r="NWP49" s="13"/>
      <c r="NWQ49" s="13"/>
      <c r="NWR49" s="13"/>
      <c r="NWS49" s="13"/>
      <c r="NWT49" s="13"/>
      <c r="NWU49" s="13"/>
      <c r="NWV49" s="13"/>
      <c r="NWW49" s="13"/>
      <c r="NWX49" s="13"/>
      <c r="NWY49" s="13"/>
      <c r="NWZ49" s="13"/>
      <c r="NXA49" s="13"/>
      <c r="NXB49" s="13"/>
      <c r="NXC49" s="13"/>
      <c r="NXD49" s="13"/>
      <c r="NXE49" s="13"/>
      <c r="NXF49" s="13"/>
      <c r="NXG49" s="13"/>
      <c r="NXH49" s="13"/>
      <c r="NXI49" s="13"/>
      <c r="NXJ49" s="13"/>
      <c r="NXK49" s="13"/>
      <c r="NXL49" s="13"/>
      <c r="NXM49" s="13"/>
      <c r="NXN49" s="13"/>
      <c r="NXO49" s="13"/>
      <c r="NXP49" s="13"/>
      <c r="NXQ49" s="13"/>
      <c r="NXR49" s="13"/>
      <c r="NXS49" s="13"/>
      <c r="NXT49" s="13"/>
      <c r="NXU49" s="13"/>
      <c r="NXV49" s="13"/>
      <c r="NXW49" s="13"/>
      <c r="NXX49" s="13"/>
      <c r="NXY49" s="13"/>
      <c r="NXZ49" s="13"/>
      <c r="NYA49" s="13"/>
      <c r="NYB49" s="13"/>
      <c r="NYC49" s="13"/>
      <c r="NYD49" s="13"/>
      <c r="NYE49" s="13"/>
      <c r="NYF49" s="13"/>
      <c r="NYG49" s="13"/>
      <c r="NYH49" s="13"/>
      <c r="NYI49" s="13"/>
      <c r="NYJ49" s="13"/>
      <c r="NYK49" s="13"/>
      <c r="NYL49" s="13"/>
      <c r="NYM49" s="13"/>
      <c r="NYN49" s="13"/>
      <c r="NYO49" s="13"/>
      <c r="NYP49" s="13"/>
      <c r="NYQ49" s="13"/>
      <c r="NYR49" s="13"/>
      <c r="NYS49" s="13"/>
      <c r="NYT49" s="13"/>
      <c r="NYU49" s="13"/>
      <c r="NYV49" s="13"/>
      <c r="NYW49" s="13"/>
      <c r="NYX49" s="13"/>
      <c r="NYY49" s="13"/>
      <c r="NYZ49" s="13"/>
      <c r="NZA49" s="13"/>
      <c r="NZB49" s="13"/>
      <c r="NZC49" s="13"/>
      <c r="NZD49" s="13"/>
      <c r="NZE49" s="13"/>
      <c r="NZF49" s="13"/>
      <c r="NZG49" s="13"/>
      <c r="NZH49" s="13"/>
      <c r="NZI49" s="13"/>
      <c r="NZJ49" s="13"/>
      <c r="NZK49" s="13"/>
      <c r="NZL49" s="13"/>
      <c r="NZM49" s="13"/>
      <c r="NZN49" s="13"/>
      <c r="NZO49" s="13"/>
      <c r="NZP49" s="13"/>
      <c r="NZQ49" s="13"/>
      <c r="NZR49" s="13"/>
      <c r="NZS49" s="13"/>
      <c r="NZT49" s="13"/>
      <c r="NZU49" s="13"/>
      <c r="NZV49" s="13"/>
      <c r="NZW49" s="13"/>
      <c r="NZX49" s="13"/>
      <c r="NZY49" s="13"/>
      <c r="NZZ49" s="13"/>
      <c r="OAA49" s="13"/>
      <c r="OAB49" s="13"/>
      <c r="OAC49" s="13"/>
      <c r="OAD49" s="13"/>
      <c r="OAE49" s="13"/>
      <c r="OAF49" s="13"/>
      <c r="OAG49" s="13"/>
      <c r="OAH49" s="13"/>
      <c r="OAI49" s="13"/>
      <c r="OAJ49" s="13"/>
      <c r="OAK49" s="13"/>
      <c r="OAL49" s="13"/>
      <c r="OAM49" s="13"/>
      <c r="OAN49" s="13"/>
      <c r="OAO49" s="13"/>
      <c r="OAP49" s="13"/>
      <c r="OAQ49" s="13"/>
      <c r="OAR49" s="13"/>
      <c r="OAS49" s="13"/>
      <c r="OAT49" s="13"/>
      <c r="OAU49" s="13"/>
      <c r="OAV49" s="13"/>
      <c r="OAW49" s="13"/>
      <c r="OAX49" s="13"/>
      <c r="OAY49" s="13"/>
      <c r="OAZ49" s="13"/>
      <c r="OBA49" s="13"/>
      <c r="OBB49" s="13"/>
      <c r="OBC49" s="13"/>
      <c r="OBD49" s="13"/>
      <c r="OBE49" s="13"/>
      <c r="OBF49" s="13"/>
      <c r="OBG49" s="13"/>
      <c r="OBH49" s="13"/>
      <c r="OBI49" s="13"/>
      <c r="OBJ49" s="13"/>
      <c r="OBK49" s="13"/>
      <c r="OBL49" s="13"/>
      <c r="OBM49" s="13"/>
      <c r="OBN49" s="13"/>
      <c r="OBO49" s="13"/>
      <c r="OBP49" s="13"/>
      <c r="OBQ49" s="13"/>
      <c r="OBR49" s="13"/>
      <c r="OBS49" s="13"/>
      <c r="OBT49" s="13"/>
      <c r="OBU49" s="13"/>
      <c r="OBV49" s="13"/>
      <c r="OBW49" s="13"/>
      <c r="OBX49" s="13"/>
      <c r="OBY49" s="13"/>
      <c r="OBZ49" s="13"/>
      <c r="OCA49" s="13"/>
      <c r="OCB49" s="13"/>
      <c r="OCC49" s="13"/>
      <c r="OCD49" s="13"/>
      <c r="OCE49" s="13"/>
      <c r="OCF49" s="13"/>
      <c r="OCG49" s="13"/>
      <c r="OCH49" s="13"/>
      <c r="OCI49" s="13"/>
      <c r="OCJ49" s="13"/>
      <c r="OCK49" s="13"/>
      <c r="OCL49" s="13"/>
      <c r="OCM49" s="13"/>
      <c r="OCN49" s="13"/>
      <c r="OCO49" s="13"/>
      <c r="OCP49" s="13"/>
      <c r="OCQ49" s="13"/>
      <c r="OCR49" s="13"/>
      <c r="OCS49" s="13"/>
      <c r="OCT49" s="13"/>
      <c r="OCU49" s="13"/>
      <c r="OCV49" s="13"/>
      <c r="OCW49" s="13"/>
      <c r="OCX49" s="13"/>
      <c r="OCY49" s="13"/>
      <c r="OCZ49" s="13"/>
      <c r="ODA49" s="13"/>
      <c r="ODB49" s="13"/>
      <c r="ODC49" s="13"/>
      <c r="ODD49" s="13"/>
      <c r="ODE49" s="13"/>
      <c r="ODF49" s="13"/>
      <c r="ODG49" s="13"/>
      <c r="ODH49" s="13"/>
      <c r="ODI49" s="13"/>
      <c r="ODJ49" s="13"/>
      <c r="ODK49" s="13"/>
      <c r="ODL49" s="13"/>
      <c r="ODM49" s="13"/>
      <c r="ODN49" s="13"/>
      <c r="ODO49" s="13"/>
      <c r="ODP49" s="13"/>
      <c r="ODQ49" s="13"/>
      <c r="ODR49" s="13"/>
      <c r="ODS49" s="13"/>
      <c r="ODT49" s="13"/>
      <c r="ODU49" s="13"/>
      <c r="ODV49" s="13"/>
      <c r="ODW49" s="13"/>
      <c r="ODX49" s="13"/>
      <c r="ODY49" s="13"/>
      <c r="ODZ49" s="13"/>
      <c r="OEA49" s="13"/>
      <c r="OEB49" s="13"/>
      <c r="OEC49" s="13"/>
      <c r="OED49" s="13"/>
      <c r="OEE49" s="13"/>
      <c r="OEF49" s="13"/>
      <c r="OEG49" s="13"/>
      <c r="OEH49" s="13"/>
      <c r="OEI49" s="13"/>
      <c r="OEJ49" s="13"/>
      <c r="OEK49" s="13"/>
      <c r="OEL49" s="13"/>
      <c r="OEM49" s="13"/>
      <c r="OEN49" s="13"/>
      <c r="OEO49" s="13"/>
      <c r="OEP49" s="13"/>
      <c r="OEQ49" s="13"/>
      <c r="OER49" s="13"/>
      <c r="OES49" s="13"/>
      <c r="OET49" s="13"/>
      <c r="OEU49" s="13"/>
      <c r="OEV49" s="13"/>
      <c r="OEW49" s="13"/>
      <c r="OEX49" s="13"/>
      <c r="OEY49" s="13"/>
      <c r="OEZ49" s="13"/>
      <c r="OFA49" s="13"/>
      <c r="OFB49" s="13"/>
      <c r="OFC49" s="13"/>
      <c r="OFD49" s="13"/>
      <c r="OFE49" s="13"/>
      <c r="OFF49" s="13"/>
      <c r="OFG49" s="13"/>
      <c r="OFH49" s="13"/>
      <c r="OFI49" s="13"/>
      <c r="OFJ49" s="13"/>
      <c r="OFK49" s="13"/>
      <c r="OFL49" s="13"/>
      <c r="OFM49" s="13"/>
      <c r="OFN49" s="13"/>
      <c r="OFO49" s="13"/>
      <c r="OFP49" s="13"/>
      <c r="OFQ49" s="13"/>
      <c r="OFR49" s="13"/>
      <c r="OFS49" s="13"/>
      <c r="OFT49" s="13"/>
      <c r="OFU49" s="13"/>
      <c r="OFV49" s="13"/>
      <c r="OFW49" s="13"/>
      <c r="OFX49" s="13"/>
      <c r="OFY49" s="13"/>
      <c r="OFZ49" s="13"/>
      <c r="OGA49" s="13"/>
      <c r="OGB49" s="13"/>
      <c r="OGC49" s="13"/>
      <c r="OGD49" s="13"/>
      <c r="OGE49" s="13"/>
      <c r="OGF49" s="13"/>
      <c r="OGG49" s="13"/>
      <c r="OGH49" s="13"/>
      <c r="OGI49" s="13"/>
      <c r="OGJ49" s="13"/>
      <c r="OGK49" s="13"/>
      <c r="OGL49" s="13"/>
      <c r="OGM49" s="13"/>
      <c r="OGN49" s="13"/>
      <c r="OGO49" s="13"/>
      <c r="OGP49" s="13"/>
      <c r="OGQ49" s="13"/>
      <c r="OGR49" s="13"/>
      <c r="OGS49" s="13"/>
      <c r="OGT49" s="13"/>
      <c r="OGU49" s="13"/>
      <c r="OGV49" s="13"/>
      <c r="OGW49" s="13"/>
      <c r="OGX49" s="13"/>
      <c r="OGY49" s="13"/>
      <c r="OGZ49" s="13"/>
      <c r="OHA49" s="13"/>
      <c r="OHB49" s="13"/>
      <c r="OHC49" s="13"/>
      <c r="OHD49" s="13"/>
      <c r="OHE49" s="13"/>
      <c r="OHF49" s="13"/>
      <c r="OHG49" s="13"/>
      <c r="OHH49" s="13"/>
      <c r="OHI49" s="13"/>
      <c r="OHJ49" s="13"/>
      <c r="OHK49" s="13"/>
      <c r="OHL49" s="13"/>
      <c r="OHM49" s="13"/>
      <c r="OHN49" s="13"/>
      <c r="OHO49" s="13"/>
      <c r="OHP49" s="13"/>
      <c r="OHQ49" s="13"/>
      <c r="OHR49" s="13"/>
      <c r="OHS49" s="13"/>
      <c r="OHT49" s="13"/>
      <c r="OHU49" s="13"/>
      <c r="OHV49" s="13"/>
      <c r="OHW49" s="13"/>
      <c r="OHX49" s="13"/>
      <c r="OHY49" s="13"/>
      <c r="OHZ49" s="13"/>
      <c r="OIA49" s="13"/>
      <c r="OIB49" s="13"/>
      <c r="OIC49" s="13"/>
      <c r="OID49" s="13"/>
      <c r="OIE49" s="13"/>
      <c r="OIF49" s="13"/>
      <c r="OIG49" s="13"/>
      <c r="OIH49" s="13"/>
      <c r="OII49" s="13"/>
      <c r="OIJ49" s="13"/>
      <c r="OIK49" s="13"/>
      <c r="OIL49" s="13"/>
      <c r="OIM49" s="13"/>
      <c r="OIN49" s="13"/>
      <c r="OIO49" s="13"/>
      <c r="OIP49" s="13"/>
      <c r="OIQ49" s="13"/>
      <c r="OIR49" s="13"/>
      <c r="OIS49" s="13"/>
      <c r="OIT49" s="13"/>
      <c r="OIU49" s="13"/>
      <c r="OIV49" s="13"/>
      <c r="OIW49" s="13"/>
      <c r="OIX49" s="13"/>
      <c r="OIY49" s="13"/>
      <c r="OIZ49" s="13"/>
      <c r="OJA49" s="13"/>
      <c r="OJB49" s="13"/>
      <c r="OJC49" s="13"/>
      <c r="OJD49" s="13"/>
      <c r="OJE49" s="13"/>
      <c r="OJF49" s="13"/>
      <c r="OJG49" s="13"/>
      <c r="OJH49" s="13"/>
      <c r="OJI49" s="13"/>
      <c r="OJJ49" s="13"/>
      <c r="OJK49" s="13"/>
      <c r="OJL49" s="13"/>
      <c r="OJM49" s="13"/>
      <c r="OJN49" s="13"/>
      <c r="OJO49" s="13"/>
      <c r="OJP49" s="13"/>
      <c r="OJQ49" s="13"/>
      <c r="OJR49" s="13"/>
      <c r="OJS49" s="13"/>
      <c r="OJT49" s="13"/>
      <c r="OJU49" s="13"/>
      <c r="OJV49" s="13"/>
      <c r="OJW49" s="13"/>
      <c r="OJX49" s="13"/>
      <c r="OJY49" s="13"/>
      <c r="OJZ49" s="13"/>
      <c r="OKA49" s="13"/>
      <c r="OKB49" s="13"/>
      <c r="OKC49" s="13"/>
      <c r="OKD49" s="13"/>
      <c r="OKE49" s="13"/>
      <c r="OKF49" s="13"/>
      <c r="OKG49" s="13"/>
      <c r="OKH49" s="13"/>
      <c r="OKI49" s="13"/>
      <c r="OKJ49" s="13"/>
      <c r="OKK49" s="13"/>
      <c r="OKL49" s="13"/>
      <c r="OKM49" s="13"/>
      <c r="OKN49" s="13"/>
      <c r="OKO49" s="13"/>
      <c r="OKP49" s="13"/>
      <c r="OKQ49" s="13"/>
      <c r="OKR49" s="13"/>
      <c r="OKS49" s="13"/>
      <c r="OKT49" s="13"/>
      <c r="OKU49" s="13"/>
      <c r="OKV49" s="13"/>
      <c r="OKW49" s="13"/>
      <c r="OKX49" s="13"/>
      <c r="OKY49" s="13"/>
      <c r="OKZ49" s="13"/>
      <c r="OLA49" s="13"/>
      <c r="OLB49" s="13"/>
      <c r="OLC49" s="13"/>
      <c r="OLD49" s="13"/>
      <c r="OLE49" s="13"/>
      <c r="OLF49" s="13"/>
      <c r="OLG49" s="13"/>
      <c r="OLH49" s="13"/>
      <c r="OLI49" s="13"/>
      <c r="OLJ49" s="13"/>
      <c r="OLK49" s="13"/>
      <c r="OLL49" s="13"/>
      <c r="OLM49" s="13"/>
      <c r="OLN49" s="13"/>
      <c r="OLO49" s="13"/>
      <c r="OLP49" s="13"/>
      <c r="OLQ49" s="13"/>
      <c r="OLR49" s="13"/>
      <c r="OLS49" s="13"/>
      <c r="OLT49" s="13"/>
      <c r="OLU49" s="13"/>
      <c r="OLV49" s="13"/>
      <c r="OLW49" s="13"/>
      <c r="OLX49" s="13"/>
      <c r="OLY49" s="13"/>
      <c r="OLZ49" s="13"/>
      <c r="OMA49" s="13"/>
      <c r="OMB49" s="13"/>
      <c r="OMC49" s="13"/>
      <c r="OMD49" s="13"/>
      <c r="OME49" s="13"/>
      <c r="OMF49" s="13"/>
      <c r="OMG49" s="13"/>
      <c r="OMH49" s="13"/>
      <c r="OMI49" s="13"/>
      <c r="OMJ49" s="13"/>
      <c r="OMK49" s="13"/>
      <c r="OML49" s="13"/>
      <c r="OMM49" s="13"/>
      <c r="OMN49" s="13"/>
      <c r="OMO49" s="13"/>
      <c r="OMP49" s="13"/>
      <c r="OMQ49" s="13"/>
      <c r="OMR49" s="13"/>
      <c r="OMS49" s="13"/>
      <c r="OMT49" s="13"/>
      <c r="OMU49" s="13"/>
      <c r="OMV49" s="13"/>
      <c r="OMW49" s="13"/>
      <c r="OMX49" s="13"/>
      <c r="OMY49" s="13"/>
      <c r="OMZ49" s="13"/>
      <c r="ONA49" s="13"/>
      <c r="ONB49" s="13"/>
      <c r="ONC49" s="13"/>
      <c r="OND49" s="13"/>
      <c r="ONE49" s="13"/>
      <c r="ONF49" s="13"/>
      <c r="ONG49" s="13"/>
      <c r="ONH49" s="13"/>
      <c r="ONI49" s="13"/>
      <c r="ONJ49" s="13"/>
      <c r="ONK49" s="13"/>
      <c r="ONL49" s="13"/>
      <c r="ONM49" s="13"/>
      <c r="ONN49" s="13"/>
      <c r="ONO49" s="13"/>
      <c r="ONP49" s="13"/>
      <c r="ONQ49" s="13"/>
      <c r="ONR49" s="13"/>
      <c r="ONS49" s="13"/>
      <c r="ONT49" s="13"/>
      <c r="ONU49" s="13"/>
      <c r="ONV49" s="13"/>
      <c r="ONW49" s="13"/>
      <c r="ONX49" s="13"/>
      <c r="ONY49" s="13"/>
      <c r="ONZ49" s="13"/>
      <c r="OOA49" s="13"/>
      <c r="OOB49" s="13"/>
      <c r="OOC49" s="13"/>
      <c r="OOD49" s="13"/>
      <c r="OOE49" s="13"/>
      <c r="OOF49" s="13"/>
      <c r="OOG49" s="13"/>
      <c r="OOH49" s="13"/>
      <c r="OOI49" s="13"/>
      <c r="OOJ49" s="13"/>
      <c r="OOK49" s="13"/>
      <c r="OOL49" s="13"/>
      <c r="OOM49" s="13"/>
      <c r="OON49" s="13"/>
      <c r="OOO49" s="13"/>
      <c r="OOP49" s="13"/>
      <c r="OOQ49" s="13"/>
      <c r="OOR49" s="13"/>
      <c r="OOS49" s="13"/>
      <c r="OOT49" s="13"/>
      <c r="OOU49" s="13"/>
      <c r="OOV49" s="13"/>
      <c r="OOW49" s="13"/>
      <c r="OOX49" s="13"/>
      <c r="OOY49" s="13"/>
      <c r="OOZ49" s="13"/>
      <c r="OPA49" s="13"/>
      <c r="OPB49" s="13"/>
      <c r="OPC49" s="13"/>
      <c r="OPD49" s="13"/>
      <c r="OPE49" s="13"/>
      <c r="OPF49" s="13"/>
      <c r="OPG49" s="13"/>
      <c r="OPH49" s="13"/>
      <c r="OPI49" s="13"/>
      <c r="OPJ49" s="13"/>
      <c r="OPK49" s="13"/>
      <c r="OPL49" s="13"/>
      <c r="OPM49" s="13"/>
      <c r="OPN49" s="13"/>
      <c r="OPO49" s="13"/>
      <c r="OPP49" s="13"/>
      <c r="OPQ49" s="13"/>
      <c r="OPR49" s="13"/>
      <c r="OPS49" s="13"/>
      <c r="OPT49" s="13"/>
      <c r="OPU49" s="13"/>
      <c r="OPV49" s="13"/>
      <c r="OPW49" s="13"/>
      <c r="OPX49" s="13"/>
      <c r="OPY49" s="13"/>
      <c r="OPZ49" s="13"/>
      <c r="OQA49" s="13"/>
      <c r="OQB49" s="13"/>
      <c r="OQC49" s="13"/>
      <c r="OQD49" s="13"/>
      <c r="OQE49" s="13"/>
      <c r="OQF49" s="13"/>
      <c r="OQG49" s="13"/>
      <c r="OQH49" s="13"/>
      <c r="OQI49" s="13"/>
      <c r="OQJ49" s="13"/>
      <c r="OQK49" s="13"/>
      <c r="OQL49" s="13"/>
      <c r="OQM49" s="13"/>
      <c r="OQN49" s="13"/>
      <c r="OQO49" s="13"/>
      <c r="OQP49" s="13"/>
      <c r="OQQ49" s="13"/>
      <c r="OQR49" s="13"/>
      <c r="OQS49" s="13"/>
      <c r="OQT49" s="13"/>
      <c r="OQU49" s="13"/>
      <c r="OQV49" s="13"/>
      <c r="OQW49" s="13"/>
      <c r="OQX49" s="13"/>
      <c r="OQY49" s="13"/>
      <c r="OQZ49" s="13"/>
      <c r="ORA49" s="13"/>
      <c r="ORB49" s="13"/>
      <c r="ORC49" s="13"/>
      <c r="ORD49" s="13"/>
      <c r="ORE49" s="13"/>
      <c r="ORF49" s="13"/>
      <c r="ORG49" s="13"/>
      <c r="ORH49" s="13"/>
      <c r="ORI49" s="13"/>
      <c r="ORJ49" s="13"/>
      <c r="ORK49" s="13"/>
      <c r="ORL49" s="13"/>
      <c r="ORM49" s="13"/>
      <c r="ORN49" s="13"/>
      <c r="ORO49" s="13"/>
      <c r="ORP49" s="13"/>
      <c r="ORQ49" s="13"/>
      <c r="ORR49" s="13"/>
      <c r="ORS49" s="13"/>
      <c r="ORT49" s="13"/>
      <c r="ORU49" s="13"/>
      <c r="ORV49" s="13"/>
      <c r="ORW49" s="13"/>
      <c r="ORX49" s="13"/>
      <c r="ORY49" s="13"/>
      <c r="ORZ49" s="13"/>
      <c r="OSA49" s="13"/>
      <c r="OSB49" s="13"/>
      <c r="OSC49" s="13"/>
      <c r="OSD49" s="13"/>
      <c r="OSE49" s="13"/>
      <c r="OSF49" s="13"/>
      <c r="OSG49" s="13"/>
      <c r="OSH49" s="13"/>
      <c r="OSI49" s="13"/>
      <c r="OSJ49" s="13"/>
      <c r="OSK49" s="13"/>
      <c r="OSL49" s="13"/>
      <c r="OSM49" s="13"/>
      <c r="OSN49" s="13"/>
      <c r="OSO49" s="13"/>
      <c r="OSP49" s="13"/>
      <c r="OSQ49" s="13"/>
      <c r="OSR49" s="13"/>
      <c r="OSS49" s="13"/>
      <c r="OST49" s="13"/>
      <c r="OSU49" s="13"/>
      <c r="OSV49" s="13"/>
      <c r="OSW49" s="13"/>
      <c r="OSX49" s="13"/>
      <c r="OSY49" s="13"/>
      <c r="OSZ49" s="13"/>
      <c r="OTA49" s="13"/>
      <c r="OTB49" s="13"/>
      <c r="OTC49" s="13"/>
      <c r="OTD49" s="13"/>
      <c r="OTE49" s="13"/>
      <c r="OTF49" s="13"/>
      <c r="OTG49" s="13"/>
      <c r="OTH49" s="13"/>
      <c r="OTI49" s="13"/>
      <c r="OTJ49" s="13"/>
      <c r="OTK49" s="13"/>
      <c r="OTL49" s="13"/>
      <c r="OTM49" s="13"/>
      <c r="OTN49" s="13"/>
      <c r="OTO49" s="13"/>
      <c r="OTP49" s="13"/>
      <c r="OTQ49" s="13"/>
      <c r="OTR49" s="13"/>
      <c r="OTS49" s="13"/>
      <c r="OTT49" s="13"/>
      <c r="OTU49" s="13"/>
      <c r="OTV49" s="13"/>
      <c r="OTW49" s="13"/>
      <c r="OTX49" s="13"/>
      <c r="OTY49" s="13"/>
      <c r="OTZ49" s="13"/>
      <c r="OUA49" s="13"/>
      <c r="OUB49" s="13"/>
      <c r="OUC49" s="13"/>
      <c r="OUD49" s="13"/>
      <c r="OUE49" s="13"/>
      <c r="OUF49" s="13"/>
      <c r="OUG49" s="13"/>
      <c r="OUH49" s="13"/>
      <c r="OUI49" s="13"/>
      <c r="OUJ49" s="13"/>
      <c r="OUK49" s="13"/>
      <c r="OUL49" s="13"/>
      <c r="OUM49" s="13"/>
      <c r="OUN49" s="13"/>
      <c r="OUO49" s="13"/>
      <c r="OUP49" s="13"/>
      <c r="OUQ49" s="13"/>
      <c r="OUR49" s="13"/>
      <c r="OUS49" s="13"/>
      <c r="OUT49" s="13"/>
      <c r="OUU49" s="13"/>
      <c r="OUV49" s="13"/>
      <c r="OUW49" s="13"/>
      <c r="OUX49" s="13"/>
      <c r="OUY49" s="13"/>
      <c r="OUZ49" s="13"/>
      <c r="OVA49" s="13"/>
      <c r="OVB49" s="13"/>
      <c r="OVC49" s="13"/>
      <c r="OVD49" s="13"/>
      <c r="OVE49" s="13"/>
      <c r="OVF49" s="13"/>
      <c r="OVG49" s="13"/>
      <c r="OVH49" s="13"/>
      <c r="OVI49" s="13"/>
      <c r="OVJ49" s="13"/>
      <c r="OVK49" s="13"/>
      <c r="OVL49" s="13"/>
      <c r="OVM49" s="13"/>
      <c r="OVN49" s="13"/>
      <c r="OVO49" s="13"/>
      <c r="OVP49" s="13"/>
      <c r="OVQ49" s="13"/>
      <c r="OVR49" s="13"/>
      <c r="OVS49" s="13"/>
      <c r="OVT49" s="13"/>
      <c r="OVU49" s="13"/>
      <c r="OVV49" s="13"/>
      <c r="OVW49" s="13"/>
      <c r="OVX49" s="13"/>
      <c r="OVY49" s="13"/>
      <c r="OVZ49" s="13"/>
      <c r="OWA49" s="13"/>
      <c r="OWB49" s="13"/>
      <c r="OWC49" s="13"/>
      <c r="OWD49" s="13"/>
      <c r="OWE49" s="13"/>
      <c r="OWF49" s="13"/>
      <c r="OWG49" s="13"/>
      <c r="OWH49" s="13"/>
      <c r="OWI49" s="13"/>
      <c r="OWJ49" s="13"/>
      <c r="OWK49" s="13"/>
      <c r="OWL49" s="13"/>
      <c r="OWM49" s="13"/>
      <c r="OWN49" s="13"/>
      <c r="OWO49" s="13"/>
      <c r="OWP49" s="13"/>
      <c r="OWQ49" s="13"/>
      <c r="OWR49" s="13"/>
      <c r="OWS49" s="13"/>
      <c r="OWT49" s="13"/>
      <c r="OWU49" s="13"/>
      <c r="OWV49" s="13"/>
      <c r="OWW49" s="13"/>
      <c r="OWX49" s="13"/>
      <c r="OWY49" s="13"/>
      <c r="OWZ49" s="13"/>
      <c r="OXA49" s="13"/>
      <c r="OXB49" s="13"/>
      <c r="OXC49" s="13"/>
      <c r="OXD49" s="13"/>
      <c r="OXE49" s="13"/>
      <c r="OXF49" s="13"/>
      <c r="OXG49" s="13"/>
      <c r="OXH49" s="13"/>
      <c r="OXI49" s="13"/>
      <c r="OXJ49" s="13"/>
      <c r="OXK49" s="13"/>
      <c r="OXL49" s="13"/>
      <c r="OXM49" s="13"/>
      <c r="OXN49" s="13"/>
      <c r="OXO49" s="13"/>
      <c r="OXP49" s="13"/>
      <c r="OXQ49" s="13"/>
      <c r="OXR49" s="13"/>
      <c r="OXS49" s="13"/>
      <c r="OXT49" s="13"/>
      <c r="OXU49" s="13"/>
      <c r="OXV49" s="13"/>
      <c r="OXW49" s="13"/>
      <c r="OXX49" s="13"/>
      <c r="OXY49" s="13"/>
      <c r="OXZ49" s="13"/>
      <c r="OYA49" s="13"/>
      <c r="OYB49" s="13"/>
      <c r="OYC49" s="13"/>
      <c r="OYD49" s="13"/>
      <c r="OYE49" s="13"/>
      <c r="OYF49" s="13"/>
      <c r="OYG49" s="13"/>
      <c r="OYH49" s="13"/>
      <c r="OYI49" s="13"/>
      <c r="OYJ49" s="13"/>
      <c r="OYK49" s="13"/>
      <c r="OYL49" s="13"/>
      <c r="OYM49" s="13"/>
      <c r="OYN49" s="13"/>
      <c r="OYO49" s="13"/>
      <c r="OYP49" s="13"/>
      <c r="OYQ49" s="13"/>
      <c r="OYR49" s="13"/>
      <c r="OYS49" s="13"/>
      <c r="OYT49" s="13"/>
      <c r="OYU49" s="13"/>
      <c r="OYV49" s="13"/>
      <c r="OYW49" s="13"/>
      <c r="OYX49" s="13"/>
      <c r="OYY49" s="13"/>
      <c r="OYZ49" s="13"/>
      <c r="OZA49" s="13"/>
      <c r="OZB49" s="13"/>
      <c r="OZC49" s="13"/>
      <c r="OZD49" s="13"/>
      <c r="OZE49" s="13"/>
      <c r="OZF49" s="13"/>
      <c r="OZG49" s="13"/>
      <c r="OZH49" s="13"/>
      <c r="OZI49" s="13"/>
      <c r="OZJ49" s="13"/>
      <c r="OZK49" s="13"/>
      <c r="OZL49" s="13"/>
      <c r="OZM49" s="13"/>
      <c r="OZN49" s="13"/>
      <c r="OZO49" s="13"/>
      <c r="OZP49" s="13"/>
      <c r="OZQ49" s="13"/>
      <c r="OZR49" s="13"/>
      <c r="OZS49" s="13"/>
      <c r="OZT49" s="13"/>
      <c r="OZU49" s="13"/>
      <c r="OZV49" s="13"/>
      <c r="OZW49" s="13"/>
      <c r="OZX49" s="13"/>
      <c r="OZY49" s="13"/>
      <c r="OZZ49" s="13"/>
      <c r="PAA49" s="13"/>
      <c r="PAB49" s="13"/>
      <c r="PAC49" s="13"/>
      <c r="PAD49" s="13"/>
      <c r="PAE49" s="13"/>
      <c r="PAF49" s="13"/>
      <c r="PAG49" s="13"/>
      <c r="PAH49" s="13"/>
      <c r="PAI49" s="13"/>
      <c r="PAJ49" s="13"/>
      <c r="PAK49" s="13"/>
      <c r="PAL49" s="13"/>
      <c r="PAM49" s="13"/>
      <c r="PAN49" s="13"/>
      <c r="PAO49" s="13"/>
      <c r="PAP49" s="13"/>
      <c r="PAQ49" s="13"/>
      <c r="PAR49" s="13"/>
      <c r="PAS49" s="13"/>
      <c r="PAT49" s="13"/>
      <c r="PAU49" s="13"/>
      <c r="PAV49" s="13"/>
      <c r="PAW49" s="13"/>
      <c r="PAX49" s="13"/>
      <c r="PAY49" s="13"/>
      <c r="PAZ49" s="13"/>
      <c r="PBA49" s="13"/>
      <c r="PBB49" s="13"/>
      <c r="PBC49" s="13"/>
      <c r="PBD49" s="13"/>
      <c r="PBE49" s="13"/>
      <c r="PBF49" s="13"/>
      <c r="PBG49" s="13"/>
      <c r="PBH49" s="13"/>
      <c r="PBI49" s="13"/>
      <c r="PBJ49" s="13"/>
      <c r="PBK49" s="13"/>
      <c r="PBL49" s="13"/>
      <c r="PBM49" s="13"/>
      <c r="PBN49" s="13"/>
      <c r="PBO49" s="13"/>
      <c r="PBP49" s="13"/>
      <c r="PBQ49" s="13"/>
      <c r="PBR49" s="13"/>
      <c r="PBS49" s="13"/>
      <c r="PBT49" s="13"/>
      <c r="PBU49" s="13"/>
      <c r="PBV49" s="13"/>
      <c r="PBW49" s="13"/>
      <c r="PBX49" s="13"/>
      <c r="PBY49" s="13"/>
      <c r="PBZ49" s="13"/>
      <c r="PCA49" s="13"/>
      <c r="PCB49" s="13"/>
      <c r="PCC49" s="13"/>
      <c r="PCD49" s="13"/>
      <c r="PCE49" s="13"/>
      <c r="PCF49" s="13"/>
      <c r="PCG49" s="13"/>
      <c r="PCH49" s="13"/>
      <c r="PCI49" s="13"/>
      <c r="PCJ49" s="13"/>
      <c r="PCK49" s="13"/>
      <c r="PCL49" s="13"/>
      <c r="PCM49" s="13"/>
      <c r="PCN49" s="13"/>
      <c r="PCO49" s="13"/>
      <c r="PCP49" s="13"/>
      <c r="PCQ49" s="13"/>
      <c r="PCR49" s="13"/>
      <c r="PCS49" s="13"/>
      <c r="PCT49" s="13"/>
      <c r="PCU49" s="13"/>
      <c r="PCV49" s="13"/>
      <c r="PCW49" s="13"/>
      <c r="PCX49" s="13"/>
      <c r="PCY49" s="13"/>
      <c r="PCZ49" s="13"/>
      <c r="PDA49" s="13"/>
      <c r="PDB49" s="13"/>
      <c r="PDC49" s="13"/>
      <c r="PDD49" s="13"/>
      <c r="PDE49" s="13"/>
      <c r="PDF49" s="13"/>
      <c r="PDG49" s="13"/>
      <c r="PDH49" s="13"/>
      <c r="PDI49" s="13"/>
      <c r="PDJ49" s="13"/>
      <c r="PDK49" s="13"/>
      <c r="PDL49" s="13"/>
      <c r="PDM49" s="13"/>
      <c r="PDN49" s="13"/>
      <c r="PDO49" s="13"/>
      <c r="PDP49" s="13"/>
      <c r="PDQ49" s="13"/>
      <c r="PDR49" s="13"/>
      <c r="PDS49" s="13"/>
      <c r="PDT49" s="13"/>
      <c r="PDU49" s="13"/>
      <c r="PDV49" s="13"/>
      <c r="PDW49" s="13"/>
      <c r="PDX49" s="13"/>
      <c r="PDY49" s="13"/>
      <c r="PDZ49" s="13"/>
      <c r="PEA49" s="13"/>
      <c r="PEB49" s="13"/>
      <c r="PEC49" s="13"/>
      <c r="PED49" s="13"/>
      <c r="PEE49" s="13"/>
      <c r="PEF49" s="13"/>
      <c r="PEG49" s="13"/>
      <c r="PEH49" s="13"/>
      <c r="PEI49" s="13"/>
      <c r="PEJ49" s="13"/>
      <c r="PEK49" s="13"/>
      <c r="PEL49" s="13"/>
      <c r="PEM49" s="13"/>
      <c r="PEN49" s="13"/>
      <c r="PEO49" s="13"/>
      <c r="PEP49" s="13"/>
      <c r="PEQ49" s="13"/>
      <c r="PER49" s="13"/>
      <c r="PES49" s="13"/>
      <c r="PET49" s="13"/>
      <c r="PEU49" s="13"/>
      <c r="PEV49" s="13"/>
      <c r="PEW49" s="13"/>
      <c r="PEX49" s="13"/>
      <c r="PEY49" s="13"/>
      <c r="PEZ49" s="13"/>
      <c r="PFA49" s="13"/>
      <c r="PFB49" s="13"/>
      <c r="PFC49" s="13"/>
      <c r="PFD49" s="13"/>
      <c r="PFE49" s="13"/>
      <c r="PFF49" s="13"/>
      <c r="PFG49" s="13"/>
      <c r="PFH49" s="13"/>
      <c r="PFI49" s="13"/>
      <c r="PFJ49" s="13"/>
      <c r="PFK49" s="13"/>
      <c r="PFL49" s="13"/>
      <c r="PFM49" s="13"/>
      <c r="PFN49" s="13"/>
      <c r="PFO49" s="13"/>
      <c r="PFP49" s="13"/>
      <c r="PFQ49" s="13"/>
      <c r="PFR49" s="13"/>
      <c r="PFS49" s="13"/>
      <c r="PFT49" s="13"/>
      <c r="PFU49" s="13"/>
      <c r="PFV49" s="13"/>
      <c r="PFW49" s="13"/>
      <c r="PFX49" s="13"/>
      <c r="PFY49" s="13"/>
      <c r="PFZ49" s="13"/>
      <c r="PGA49" s="13"/>
      <c r="PGB49" s="13"/>
      <c r="PGC49" s="13"/>
      <c r="PGD49" s="13"/>
      <c r="PGE49" s="13"/>
      <c r="PGF49" s="13"/>
      <c r="PGG49" s="13"/>
      <c r="PGH49" s="13"/>
      <c r="PGI49" s="13"/>
      <c r="PGJ49" s="13"/>
      <c r="PGK49" s="13"/>
      <c r="PGL49" s="13"/>
      <c r="PGM49" s="13"/>
      <c r="PGN49" s="13"/>
      <c r="PGO49" s="13"/>
      <c r="PGP49" s="13"/>
      <c r="PGQ49" s="13"/>
      <c r="PGR49" s="13"/>
      <c r="PGS49" s="13"/>
      <c r="PGT49" s="13"/>
      <c r="PGU49" s="13"/>
      <c r="PGV49" s="13"/>
      <c r="PGW49" s="13"/>
      <c r="PGX49" s="13"/>
      <c r="PGY49" s="13"/>
      <c r="PGZ49" s="13"/>
      <c r="PHA49" s="13"/>
      <c r="PHB49" s="13"/>
      <c r="PHC49" s="13"/>
      <c r="PHD49" s="13"/>
      <c r="PHE49" s="13"/>
      <c r="PHF49" s="13"/>
      <c r="PHG49" s="13"/>
      <c r="PHH49" s="13"/>
      <c r="PHI49" s="13"/>
      <c r="PHJ49" s="13"/>
      <c r="PHK49" s="13"/>
      <c r="PHL49" s="13"/>
      <c r="PHM49" s="13"/>
      <c r="PHN49" s="13"/>
      <c r="PHO49" s="13"/>
      <c r="PHP49" s="13"/>
      <c r="PHQ49" s="13"/>
      <c r="PHR49" s="13"/>
      <c r="PHS49" s="13"/>
      <c r="PHT49" s="13"/>
      <c r="PHU49" s="13"/>
      <c r="PHV49" s="13"/>
      <c r="PHW49" s="13"/>
      <c r="PHX49" s="13"/>
      <c r="PHY49" s="13"/>
      <c r="PHZ49" s="13"/>
      <c r="PIA49" s="13"/>
      <c r="PIB49" s="13"/>
      <c r="PIC49" s="13"/>
      <c r="PID49" s="13"/>
      <c r="PIE49" s="13"/>
      <c r="PIF49" s="13"/>
      <c r="PIG49" s="13"/>
      <c r="PIH49" s="13"/>
      <c r="PII49" s="13"/>
      <c r="PIJ49" s="13"/>
      <c r="PIK49" s="13"/>
      <c r="PIL49" s="13"/>
      <c r="PIM49" s="13"/>
      <c r="PIN49" s="13"/>
      <c r="PIO49" s="13"/>
      <c r="PIP49" s="13"/>
      <c r="PIQ49" s="13"/>
      <c r="PIR49" s="13"/>
      <c r="PIS49" s="13"/>
      <c r="PIT49" s="13"/>
      <c r="PIU49" s="13"/>
      <c r="PIV49" s="13"/>
      <c r="PIW49" s="13"/>
      <c r="PIX49" s="13"/>
      <c r="PIY49" s="13"/>
      <c r="PIZ49" s="13"/>
      <c r="PJA49" s="13"/>
      <c r="PJB49" s="13"/>
      <c r="PJC49" s="13"/>
      <c r="PJD49" s="13"/>
      <c r="PJE49" s="13"/>
      <c r="PJF49" s="13"/>
      <c r="PJG49" s="13"/>
      <c r="PJH49" s="13"/>
      <c r="PJI49" s="13"/>
      <c r="PJJ49" s="13"/>
      <c r="PJK49" s="13"/>
      <c r="PJL49" s="13"/>
      <c r="PJM49" s="13"/>
      <c r="PJN49" s="13"/>
      <c r="PJO49" s="13"/>
      <c r="PJP49" s="13"/>
      <c r="PJQ49" s="13"/>
      <c r="PJR49" s="13"/>
      <c r="PJS49" s="13"/>
      <c r="PJT49" s="13"/>
      <c r="PJU49" s="13"/>
      <c r="PJV49" s="13"/>
      <c r="PJW49" s="13"/>
      <c r="PJX49" s="13"/>
      <c r="PJY49" s="13"/>
      <c r="PJZ49" s="13"/>
      <c r="PKA49" s="13"/>
      <c r="PKB49" s="13"/>
      <c r="PKC49" s="13"/>
      <c r="PKD49" s="13"/>
      <c r="PKE49" s="13"/>
      <c r="PKF49" s="13"/>
      <c r="PKG49" s="13"/>
      <c r="PKH49" s="13"/>
      <c r="PKI49" s="13"/>
      <c r="PKJ49" s="13"/>
      <c r="PKK49" s="13"/>
      <c r="PKL49" s="13"/>
      <c r="PKM49" s="13"/>
      <c r="PKN49" s="13"/>
      <c r="PKO49" s="13"/>
      <c r="PKP49" s="13"/>
      <c r="PKQ49" s="13"/>
      <c r="PKR49" s="13"/>
      <c r="PKS49" s="13"/>
      <c r="PKT49" s="13"/>
      <c r="PKU49" s="13"/>
      <c r="PKV49" s="13"/>
      <c r="PKW49" s="13"/>
      <c r="PKX49" s="13"/>
      <c r="PKY49" s="13"/>
      <c r="PKZ49" s="13"/>
      <c r="PLA49" s="13"/>
      <c r="PLB49" s="13"/>
      <c r="PLC49" s="13"/>
      <c r="PLD49" s="13"/>
      <c r="PLE49" s="13"/>
      <c r="PLF49" s="13"/>
      <c r="PLG49" s="13"/>
      <c r="PLH49" s="13"/>
      <c r="PLI49" s="13"/>
      <c r="PLJ49" s="13"/>
      <c r="PLK49" s="13"/>
      <c r="PLL49" s="13"/>
      <c r="PLM49" s="13"/>
      <c r="PLN49" s="13"/>
      <c r="PLO49" s="13"/>
      <c r="PLP49" s="13"/>
      <c r="PLQ49" s="13"/>
      <c r="PLR49" s="13"/>
      <c r="PLS49" s="13"/>
      <c r="PLT49" s="13"/>
      <c r="PLU49" s="13"/>
      <c r="PLV49" s="13"/>
      <c r="PLW49" s="13"/>
      <c r="PLX49" s="13"/>
      <c r="PLY49" s="13"/>
      <c r="PLZ49" s="13"/>
      <c r="PMA49" s="13"/>
      <c r="PMB49" s="13"/>
      <c r="PMC49" s="13"/>
      <c r="PMD49" s="13"/>
      <c r="PME49" s="13"/>
      <c r="PMF49" s="13"/>
      <c r="PMG49" s="13"/>
      <c r="PMH49" s="13"/>
      <c r="PMI49" s="13"/>
      <c r="PMJ49" s="13"/>
      <c r="PMK49" s="13"/>
      <c r="PML49" s="13"/>
      <c r="PMM49" s="13"/>
      <c r="PMN49" s="13"/>
      <c r="PMO49" s="13"/>
      <c r="PMP49" s="13"/>
      <c r="PMQ49" s="13"/>
      <c r="PMR49" s="13"/>
      <c r="PMS49" s="13"/>
      <c r="PMT49" s="13"/>
      <c r="PMU49" s="13"/>
      <c r="PMV49" s="13"/>
      <c r="PMW49" s="13"/>
      <c r="PMX49" s="13"/>
      <c r="PMY49" s="13"/>
      <c r="PMZ49" s="13"/>
      <c r="PNA49" s="13"/>
      <c r="PNB49" s="13"/>
      <c r="PNC49" s="13"/>
      <c r="PND49" s="13"/>
      <c r="PNE49" s="13"/>
      <c r="PNF49" s="13"/>
      <c r="PNG49" s="13"/>
      <c r="PNH49" s="13"/>
      <c r="PNI49" s="13"/>
      <c r="PNJ49" s="13"/>
      <c r="PNK49" s="13"/>
      <c r="PNL49" s="13"/>
      <c r="PNM49" s="13"/>
      <c r="PNN49" s="13"/>
      <c r="PNO49" s="13"/>
      <c r="PNP49" s="13"/>
      <c r="PNQ49" s="13"/>
      <c r="PNR49" s="13"/>
      <c r="PNS49" s="13"/>
      <c r="PNT49" s="13"/>
      <c r="PNU49" s="13"/>
      <c r="PNV49" s="13"/>
      <c r="PNW49" s="13"/>
      <c r="PNX49" s="13"/>
      <c r="PNY49" s="13"/>
      <c r="PNZ49" s="13"/>
      <c r="POA49" s="13"/>
      <c r="POB49" s="13"/>
      <c r="POC49" s="13"/>
      <c r="POD49" s="13"/>
      <c r="POE49" s="13"/>
      <c r="POF49" s="13"/>
      <c r="POG49" s="13"/>
      <c r="POH49" s="13"/>
      <c r="POI49" s="13"/>
      <c r="POJ49" s="13"/>
      <c r="POK49" s="13"/>
      <c r="POL49" s="13"/>
      <c r="POM49" s="13"/>
      <c r="PON49" s="13"/>
      <c r="POO49" s="13"/>
      <c r="POP49" s="13"/>
      <c r="POQ49" s="13"/>
      <c r="POR49" s="13"/>
      <c r="POS49" s="13"/>
      <c r="POT49" s="13"/>
      <c r="POU49" s="13"/>
      <c r="POV49" s="13"/>
      <c r="POW49" s="13"/>
      <c r="POX49" s="13"/>
      <c r="POY49" s="13"/>
      <c r="POZ49" s="13"/>
      <c r="PPA49" s="13"/>
      <c r="PPB49" s="13"/>
      <c r="PPC49" s="13"/>
      <c r="PPD49" s="13"/>
      <c r="PPE49" s="13"/>
      <c r="PPF49" s="13"/>
      <c r="PPG49" s="13"/>
      <c r="PPH49" s="13"/>
      <c r="PPI49" s="13"/>
      <c r="PPJ49" s="13"/>
      <c r="PPK49" s="13"/>
      <c r="PPL49" s="13"/>
      <c r="PPM49" s="13"/>
      <c r="PPN49" s="13"/>
      <c r="PPO49" s="13"/>
      <c r="PPP49" s="13"/>
      <c r="PPQ49" s="13"/>
      <c r="PPR49" s="13"/>
      <c r="PPS49" s="13"/>
      <c r="PPT49" s="13"/>
      <c r="PPU49" s="13"/>
      <c r="PPV49" s="13"/>
      <c r="PPW49" s="13"/>
      <c r="PPX49" s="13"/>
      <c r="PPY49" s="13"/>
      <c r="PPZ49" s="13"/>
      <c r="PQA49" s="13"/>
      <c r="PQB49" s="13"/>
      <c r="PQC49" s="13"/>
      <c r="PQD49" s="13"/>
      <c r="PQE49" s="13"/>
      <c r="PQF49" s="13"/>
      <c r="PQG49" s="13"/>
      <c r="PQH49" s="13"/>
      <c r="PQI49" s="13"/>
      <c r="PQJ49" s="13"/>
      <c r="PQK49" s="13"/>
      <c r="PQL49" s="13"/>
      <c r="PQM49" s="13"/>
      <c r="PQN49" s="13"/>
      <c r="PQO49" s="13"/>
      <c r="PQP49" s="13"/>
      <c r="PQQ49" s="13"/>
      <c r="PQR49" s="13"/>
      <c r="PQS49" s="13"/>
      <c r="PQT49" s="13"/>
      <c r="PQU49" s="13"/>
      <c r="PQV49" s="13"/>
      <c r="PQW49" s="13"/>
      <c r="PQX49" s="13"/>
      <c r="PQY49" s="13"/>
      <c r="PQZ49" s="13"/>
      <c r="PRA49" s="13"/>
      <c r="PRB49" s="13"/>
      <c r="PRC49" s="13"/>
      <c r="PRD49" s="13"/>
      <c r="PRE49" s="13"/>
      <c r="PRF49" s="13"/>
      <c r="PRG49" s="13"/>
      <c r="PRH49" s="13"/>
      <c r="PRI49" s="13"/>
      <c r="PRJ49" s="13"/>
      <c r="PRK49" s="13"/>
      <c r="PRL49" s="13"/>
      <c r="PRM49" s="13"/>
      <c r="PRN49" s="13"/>
      <c r="PRO49" s="13"/>
      <c r="PRP49" s="13"/>
      <c r="PRQ49" s="13"/>
      <c r="PRR49" s="13"/>
      <c r="PRS49" s="13"/>
      <c r="PRT49" s="13"/>
      <c r="PRU49" s="13"/>
      <c r="PRV49" s="13"/>
      <c r="PRW49" s="13"/>
      <c r="PRX49" s="13"/>
      <c r="PRY49" s="13"/>
      <c r="PRZ49" s="13"/>
      <c r="PSA49" s="13"/>
      <c r="PSB49" s="13"/>
      <c r="PSC49" s="13"/>
      <c r="PSD49" s="13"/>
      <c r="PSE49" s="13"/>
      <c r="PSF49" s="13"/>
      <c r="PSG49" s="13"/>
      <c r="PSH49" s="13"/>
      <c r="PSI49" s="13"/>
      <c r="PSJ49" s="13"/>
      <c r="PSK49" s="13"/>
      <c r="PSL49" s="13"/>
      <c r="PSM49" s="13"/>
      <c r="PSN49" s="13"/>
      <c r="PSO49" s="13"/>
      <c r="PSP49" s="13"/>
      <c r="PSQ49" s="13"/>
      <c r="PSR49" s="13"/>
      <c r="PSS49" s="13"/>
      <c r="PST49" s="13"/>
      <c r="PSU49" s="13"/>
      <c r="PSV49" s="13"/>
      <c r="PSW49" s="13"/>
      <c r="PSX49" s="13"/>
      <c r="PSY49" s="13"/>
      <c r="PSZ49" s="13"/>
      <c r="PTA49" s="13"/>
      <c r="PTB49" s="13"/>
      <c r="PTC49" s="13"/>
      <c r="PTD49" s="13"/>
      <c r="PTE49" s="13"/>
      <c r="PTF49" s="13"/>
      <c r="PTG49" s="13"/>
      <c r="PTH49" s="13"/>
      <c r="PTI49" s="13"/>
      <c r="PTJ49" s="13"/>
      <c r="PTK49" s="13"/>
      <c r="PTL49" s="13"/>
      <c r="PTM49" s="13"/>
      <c r="PTN49" s="13"/>
      <c r="PTO49" s="13"/>
      <c r="PTP49" s="13"/>
      <c r="PTQ49" s="13"/>
      <c r="PTR49" s="13"/>
      <c r="PTS49" s="13"/>
      <c r="PTT49" s="13"/>
      <c r="PTU49" s="13"/>
      <c r="PTV49" s="13"/>
      <c r="PTW49" s="13"/>
      <c r="PTX49" s="13"/>
      <c r="PTY49" s="13"/>
      <c r="PTZ49" s="13"/>
      <c r="PUA49" s="13"/>
      <c r="PUB49" s="13"/>
      <c r="PUC49" s="13"/>
      <c r="PUD49" s="13"/>
      <c r="PUE49" s="13"/>
      <c r="PUF49" s="13"/>
      <c r="PUG49" s="13"/>
      <c r="PUH49" s="13"/>
      <c r="PUI49" s="13"/>
      <c r="PUJ49" s="13"/>
      <c r="PUK49" s="13"/>
      <c r="PUL49" s="13"/>
      <c r="PUM49" s="13"/>
      <c r="PUN49" s="13"/>
      <c r="PUO49" s="13"/>
      <c r="PUP49" s="13"/>
      <c r="PUQ49" s="13"/>
      <c r="PUR49" s="13"/>
      <c r="PUS49" s="13"/>
      <c r="PUT49" s="13"/>
      <c r="PUU49" s="13"/>
      <c r="PUV49" s="13"/>
      <c r="PUW49" s="13"/>
      <c r="PUX49" s="13"/>
      <c r="PUY49" s="13"/>
      <c r="PUZ49" s="13"/>
      <c r="PVA49" s="13"/>
      <c r="PVB49" s="13"/>
      <c r="PVC49" s="13"/>
      <c r="PVD49" s="13"/>
      <c r="PVE49" s="13"/>
      <c r="PVF49" s="13"/>
      <c r="PVG49" s="13"/>
      <c r="PVH49" s="13"/>
      <c r="PVI49" s="13"/>
      <c r="PVJ49" s="13"/>
      <c r="PVK49" s="13"/>
      <c r="PVL49" s="13"/>
      <c r="PVM49" s="13"/>
      <c r="PVN49" s="13"/>
      <c r="PVO49" s="13"/>
      <c r="PVP49" s="13"/>
      <c r="PVQ49" s="13"/>
      <c r="PVR49" s="13"/>
      <c r="PVS49" s="13"/>
      <c r="PVT49" s="13"/>
      <c r="PVU49" s="13"/>
      <c r="PVV49" s="13"/>
      <c r="PVW49" s="13"/>
      <c r="PVX49" s="13"/>
      <c r="PVY49" s="13"/>
      <c r="PVZ49" s="13"/>
      <c r="PWA49" s="13"/>
      <c r="PWB49" s="13"/>
      <c r="PWC49" s="13"/>
      <c r="PWD49" s="13"/>
      <c r="PWE49" s="13"/>
      <c r="PWF49" s="13"/>
      <c r="PWG49" s="13"/>
      <c r="PWH49" s="13"/>
      <c r="PWI49" s="13"/>
      <c r="PWJ49" s="13"/>
      <c r="PWK49" s="13"/>
      <c r="PWL49" s="13"/>
      <c r="PWM49" s="13"/>
      <c r="PWN49" s="13"/>
      <c r="PWO49" s="13"/>
      <c r="PWP49" s="13"/>
      <c r="PWQ49" s="13"/>
      <c r="PWR49" s="13"/>
      <c r="PWS49" s="13"/>
      <c r="PWT49" s="13"/>
      <c r="PWU49" s="13"/>
      <c r="PWV49" s="13"/>
      <c r="PWW49" s="13"/>
      <c r="PWX49" s="13"/>
      <c r="PWY49" s="13"/>
      <c r="PWZ49" s="13"/>
      <c r="PXA49" s="13"/>
      <c r="PXB49" s="13"/>
      <c r="PXC49" s="13"/>
      <c r="PXD49" s="13"/>
      <c r="PXE49" s="13"/>
      <c r="PXF49" s="13"/>
      <c r="PXG49" s="13"/>
      <c r="PXH49" s="13"/>
      <c r="PXI49" s="13"/>
      <c r="PXJ49" s="13"/>
      <c r="PXK49" s="13"/>
      <c r="PXL49" s="13"/>
      <c r="PXM49" s="13"/>
      <c r="PXN49" s="13"/>
      <c r="PXO49" s="13"/>
      <c r="PXP49" s="13"/>
      <c r="PXQ49" s="13"/>
      <c r="PXR49" s="13"/>
      <c r="PXS49" s="13"/>
      <c r="PXT49" s="13"/>
      <c r="PXU49" s="13"/>
      <c r="PXV49" s="13"/>
      <c r="PXW49" s="13"/>
      <c r="PXX49" s="13"/>
      <c r="PXY49" s="13"/>
      <c r="PXZ49" s="13"/>
      <c r="PYA49" s="13"/>
      <c r="PYB49" s="13"/>
      <c r="PYC49" s="13"/>
      <c r="PYD49" s="13"/>
      <c r="PYE49" s="13"/>
      <c r="PYF49" s="13"/>
      <c r="PYG49" s="13"/>
      <c r="PYH49" s="13"/>
      <c r="PYI49" s="13"/>
      <c r="PYJ49" s="13"/>
      <c r="PYK49" s="13"/>
      <c r="PYL49" s="13"/>
      <c r="PYM49" s="13"/>
      <c r="PYN49" s="13"/>
      <c r="PYO49" s="13"/>
      <c r="PYP49" s="13"/>
      <c r="PYQ49" s="13"/>
      <c r="PYR49" s="13"/>
      <c r="PYS49" s="13"/>
      <c r="PYT49" s="13"/>
      <c r="PYU49" s="13"/>
      <c r="PYV49" s="13"/>
      <c r="PYW49" s="13"/>
      <c r="PYX49" s="13"/>
      <c r="PYY49" s="13"/>
      <c r="PYZ49" s="13"/>
      <c r="PZA49" s="13"/>
      <c r="PZB49" s="13"/>
      <c r="PZC49" s="13"/>
      <c r="PZD49" s="13"/>
      <c r="PZE49" s="13"/>
      <c r="PZF49" s="13"/>
      <c r="PZG49" s="13"/>
      <c r="PZH49" s="13"/>
      <c r="PZI49" s="13"/>
      <c r="PZJ49" s="13"/>
      <c r="PZK49" s="13"/>
      <c r="PZL49" s="13"/>
      <c r="PZM49" s="13"/>
      <c r="PZN49" s="13"/>
      <c r="PZO49" s="13"/>
      <c r="PZP49" s="13"/>
      <c r="PZQ49" s="13"/>
      <c r="PZR49" s="13"/>
      <c r="PZS49" s="13"/>
      <c r="PZT49" s="13"/>
      <c r="PZU49" s="13"/>
      <c r="PZV49" s="13"/>
      <c r="PZW49" s="13"/>
      <c r="PZX49" s="13"/>
      <c r="PZY49" s="13"/>
      <c r="PZZ49" s="13"/>
      <c r="QAA49" s="13"/>
      <c r="QAB49" s="13"/>
      <c r="QAC49" s="13"/>
      <c r="QAD49" s="13"/>
      <c r="QAE49" s="13"/>
      <c r="QAF49" s="13"/>
      <c r="QAG49" s="13"/>
      <c r="QAH49" s="13"/>
      <c r="QAI49" s="13"/>
      <c r="QAJ49" s="13"/>
      <c r="QAK49" s="13"/>
      <c r="QAL49" s="13"/>
      <c r="QAM49" s="13"/>
      <c r="QAN49" s="13"/>
      <c r="QAO49" s="13"/>
      <c r="QAP49" s="13"/>
      <c r="QAQ49" s="13"/>
      <c r="QAR49" s="13"/>
      <c r="QAS49" s="13"/>
      <c r="QAT49" s="13"/>
      <c r="QAU49" s="13"/>
      <c r="QAV49" s="13"/>
      <c r="QAW49" s="13"/>
      <c r="QAX49" s="13"/>
      <c r="QAY49" s="13"/>
      <c r="QAZ49" s="13"/>
      <c r="QBA49" s="13"/>
      <c r="QBB49" s="13"/>
      <c r="QBC49" s="13"/>
      <c r="QBD49" s="13"/>
      <c r="QBE49" s="13"/>
      <c r="QBF49" s="13"/>
      <c r="QBG49" s="13"/>
      <c r="QBH49" s="13"/>
      <c r="QBI49" s="13"/>
      <c r="QBJ49" s="13"/>
      <c r="QBK49" s="13"/>
      <c r="QBL49" s="13"/>
      <c r="QBM49" s="13"/>
      <c r="QBN49" s="13"/>
      <c r="QBO49" s="13"/>
      <c r="QBP49" s="13"/>
      <c r="QBQ49" s="13"/>
      <c r="QBR49" s="13"/>
      <c r="QBS49" s="13"/>
      <c r="QBT49" s="13"/>
      <c r="QBU49" s="13"/>
      <c r="QBV49" s="13"/>
      <c r="QBW49" s="13"/>
      <c r="QBX49" s="13"/>
      <c r="QBY49" s="13"/>
      <c r="QBZ49" s="13"/>
      <c r="QCA49" s="13"/>
      <c r="QCB49" s="13"/>
      <c r="QCC49" s="13"/>
      <c r="QCD49" s="13"/>
      <c r="QCE49" s="13"/>
      <c r="QCF49" s="13"/>
      <c r="QCG49" s="13"/>
      <c r="QCH49" s="13"/>
      <c r="QCI49" s="13"/>
      <c r="QCJ49" s="13"/>
      <c r="QCK49" s="13"/>
      <c r="QCL49" s="13"/>
      <c r="QCM49" s="13"/>
      <c r="QCN49" s="13"/>
      <c r="QCO49" s="13"/>
      <c r="QCP49" s="13"/>
      <c r="QCQ49" s="13"/>
      <c r="QCR49" s="13"/>
      <c r="QCS49" s="13"/>
      <c r="QCT49" s="13"/>
      <c r="QCU49" s="13"/>
      <c r="QCV49" s="13"/>
      <c r="QCW49" s="13"/>
      <c r="QCX49" s="13"/>
      <c r="QCY49" s="13"/>
      <c r="QCZ49" s="13"/>
      <c r="QDA49" s="13"/>
      <c r="QDB49" s="13"/>
      <c r="QDC49" s="13"/>
      <c r="QDD49" s="13"/>
      <c r="QDE49" s="13"/>
      <c r="QDF49" s="13"/>
      <c r="QDG49" s="13"/>
      <c r="QDH49" s="13"/>
      <c r="QDI49" s="13"/>
      <c r="QDJ49" s="13"/>
      <c r="QDK49" s="13"/>
      <c r="QDL49" s="13"/>
      <c r="QDM49" s="13"/>
      <c r="QDN49" s="13"/>
      <c r="QDO49" s="13"/>
      <c r="QDP49" s="13"/>
      <c r="QDQ49" s="13"/>
      <c r="QDR49" s="13"/>
      <c r="QDS49" s="13"/>
      <c r="QDT49" s="13"/>
      <c r="QDU49" s="13"/>
      <c r="QDV49" s="13"/>
      <c r="QDW49" s="13"/>
      <c r="QDX49" s="13"/>
      <c r="QDY49" s="13"/>
      <c r="QDZ49" s="13"/>
      <c r="QEA49" s="13"/>
      <c r="QEB49" s="13"/>
      <c r="QEC49" s="13"/>
      <c r="QED49" s="13"/>
      <c r="QEE49" s="13"/>
      <c r="QEF49" s="13"/>
      <c r="QEG49" s="13"/>
      <c r="QEH49" s="13"/>
      <c r="QEI49" s="13"/>
      <c r="QEJ49" s="13"/>
      <c r="QEK49" s="13"/>
      <c r="QEL49" s="13"/>
      <c r="QEM49" s="13"/>
      <c r="QEN49" s="13"/>
      <c r="QEO49" s="13"/>
      <c r="QEP49" s="13"/>
      <c r="QEQ49" s="13"/>
      <c r="QER49" s="13"/>
      <c r="QES49" s="13"/>
      <c r="QET49" s="13"/>
      <c r="QEU49" s="13"/>
      <c r="QEV49" s="13"/>
      <c r="QEW49" s="13"/>
      <c r="QEX49" s="13"/>
      <c r="QEY49" s="13"/>
      <c r="QEZ49" s="13"/>
      <c r="QFA49" s="13"/>
      <c r="QFB49" s="13"/>
      <c r="QFC49" s="13"/>
      <c r="QFD49" s="13"/>
      <c r="QFE49" s="13"/>
      <c r="QFF49" s="13"/>
      <c r="QFG49" s="13"/>
      <c r="QFH49" s="13"/>
      <c r="QFI49" s="13"/>
      <c r="QFJ49" s="13"/>
      <c r="QFK49" s="13"/>
      <c r="QFL49" s="13"/>
      <c r="QFM49" s="13"/>
      <c r="QFN49" s="13"/>
      <c r="QFO49" s="13"/>
      <c r="QFP49" s="13"/>
      <c r="QFQ49" s="13"/>
      <c r="QFR49" s="13"/>
      <c r="QFS49" s="13"/>
      <c r="QFT49" s="13"/>
      <c r="QFU49" s="13"/>
      <c r="QFV49" s="13"/>
      <c r="QFW49" s="13"/>
      <c r="QFX49" s="13"/>
      <c r="QFY49" s="13"/>
      <c r="QFZ49" s="13"/>
      <c r="QGA49" s="13"/>
      <c r="QGB49" s="13"/>
      <c r="QGC49" s="13"/>
      <c r="QGD49" s="13"/>
      <c r="QGE49" s="13"/>
      <c r="QGF49" s="13"/>
      <c r="QGG49" s="13"/>
      <c r="QGH49" s="13"/>
      <c r="QGI49" s="13"/>
      <c r="QGJ49" s="13"/>
      <c r="QGK49" s="13"/>
      <c r="QGL49" s="13"/>
      <c r="QGM49" s="13"/>
      <c r="QGN49" s="13"/>
      <c r="QGO49" s="13"/>
      <c r="QGP49" s="13"/>
      <c r="QGQ49" s="13"/>
      <c r="QGR49" s="13"/>
      <c r="QGS49" s="13"/>
      <c r="QGT49" s="13"/>
      <c r="QGU49" s="13"/>
      <c r="QGV49" s="13"/>
      <c r="QGW49" s="13"/>
      <c r="QGX49" s="13"/>
      <c r="QGY49" s="13"/>
      <c r="QGZ49" s="13"/>
      <c r="QHA49" s="13"/>
      <c r="QHB49" s="13"/>
      <c r="QHC49" s="13"/>
      <c r="QHD49" s="13"/>
      <c r="QHE49" s="13"/>
      <c r="QHF49" s="13"/>
      <c r="QHG49" s="13"/>
      <c r="QHH49" s="13"/>
      <c r="QHI49" s="13"/>
      <c r="QHJ49" s="13"/>
      <c r="QHK49" s="13"/>
      <c r="QHL49" s="13"/>
      <c r="QHM49" s="13"/>
      <c r="QHN49" s="13"/>
      <c r="QHO49" s="13"/>
      <c r="QHP49" s="13"/>
      <c r="QHQ49" s="13"/>
      <c r="QHR49" s="13"/>
      <c r="QHS49" s="13"/>
      <c r="QHT49" s="13"/>
      <c r="QHU49" s="13"/>
      <c r="QHV49" s="13"/>
      <c r="QHW49" s="13"/>
      <c r="QHX49" s="13"/>
      <c r="QHY49" s="13"/>
      <c r="QHZ49" s="13"/>
      <c r="QIA49" s="13"/>
      <c r="QIB49" s="13"/>
      <c r="QIC49" s="13"/>
      <c r="QID49" s="13"/>
      <c r="QIE49" s="13"/>
      <c r="QIF49" s="13"/>
      <c r="QIG49" s="13"/>
      <c r="QIH49" s="13"/>
      <c r="QII49" s="13"/>
      <c r="QIJ49" s="13"/>
      <c r="QIK49" s="13"/>
      <c r="QIL49" s="13"/>
      <c r="QIM49" s="13"/>
      <c r="QIN49" s="13"/>
      <c r="QIO49" s="13"/>
      <c r="QIP49" s="13"/>
      <c r="QIQ49" s="13"/>
      <c r="QIR49" s="13"/>
      <c r="QIS49" s="13"/>
      <c r="QIT49" s="13"/>
      <c r="QIU49" s="13"/>
      <c r="QIV49" s="13"/>
      <c r="QIW49" s="13"/>
      <c r="QIX49" s="13"/>
      <c r="QIY49" s="13"/>
      <c r="QIZ49" s="13"/>
      <c r="QJA49" s="13"/>
      <c r="QJB49" s="13"/>
      <c r="QJC49" s="13"/>
      <c r="QJD49" s="13"/>
      <c r="QJE49" s="13"/>
      <c r="QJF49" s="13"/>
      <c r="QJG49" s="13"/>
      <c r="QJH49" s="13"/>
      <c r="QJI49" s="13"/>
      <c r="QJJ49" s="13"/>
      <c r="QJK49" s="13"/>
      <c r="QJL49" s="13"/>
      <c r="QJM49" s="13"/>
      <c r="QJN49" s="13"/>
      <c r="QJO49" s="13"/>
      <c r="QJP49" s="13"/>
      <c r="QJQ49" s="13"/>
      <c r="QJR49" s="13"/>
      <c r="QJS49" s="13"/>
      <c r="QJT49" s="13"/>
      <c r="QJU49" s="13"/>
      <c r="QJV49" s="13"/>
      <c r="QJW49" s="13"/>
      <c r="QJX49" s="13"/>
      <c r="QJY49" s="13"/>
      <c r="QJZ49" s="13"/>
      <c r="QKA49" s="13"/>
      <c r="QKB49" s="13"/>
      <c r="QKC49" s="13"/>
      <c r="QKD49" s="13"/>
      <c r="QKE49" s="13"/>
      <c r="QKF49" s="13"/>
      <c r="QKG49" s="13"/>
      <c r="QKH49" s="13"/>
      <c r="QKI49" s="13"/>
      <c r="QKJ49" s="13"/>
      <c r="QKK49" s="13"/>
      <c r="QKL49" s="13"/>
      <c r="QKM49" s="13"/>
      <c r="QKN49" s="13"/>
      <c r="QKO49" s="13"/>
      <c r="QKP49" s="13"/>
      <c r="QKQ49" s="13"/>
      <c r="QKR49" s="13"/>
      <c r="QKS49" s="13"/>
      <c r="QKT49" s="13"/>
      <c r="QKU49" s="13"/>
      <c r="QKV49" s="13"/>
      <c r="QKW49" s="13"/>
      <c r="QKX49" s="13"/>
      <c r="QKY49" s="13"/>
      <c r="QKZ49" s="13"/>
      <c r="QLA49" s="13"/>
      <c r="QLB49" s="13"/>
      <c r="QLC49" s="13"/>
      <c r="QLD49" s="13"/>
      <c r="QLE49" s="13"/>
      <c r="QLF49" s="13"/>
      <c r="QLG49" s="13"/>
      <c r="QLH49" s="13"/>
      <c r="QLI49" s="13"/>
      <c r="QLJ49" s="13"/>
      <c r="QLK49" s="13"/>
      <c r="QLL49" s="13"/>
      <c r="QLM49" s="13"/>
      <c r="QLN49" s="13"/>
      <c r="QLO49" s="13"/>
      <c r="QLP49" s="13"/>
      <c r="QLQ49" s="13"/>
      <c r="QLR49" s="13"/>
      <c r="QLS49" s="13"/>
      <c r="QLT49" s="13"/>
      <c r="QLU49" s="13"/>
      <c r="QLV49" s="13"/>
      <c r="QLW49" s="13"/>
      <c r="QLX49" s="13"/>
      <c r="QLY49" s="13"/>
      <c r="QLZ49" s="13"/>
      <c r="QMA49" s="13"/>
      <c r="QMB49" s="13"/>
      <c r="QMC49" s="13"/>
      <c r="QMD49" s="13"/>
      <c r="QME49" s="13"/>
      <c r="QMF49" s="13"/>
      <c r="QMG49" s="13"/>
      <c r="QMH49" s="13"/>
      <c r="QMI49" s="13"/>
      <c r="QMJ49" s="13"/>
      <c r="QMK49" s="13"/>
      <c r="QML49" s="13"/>
      <c r="QMM49" s="13"/>
      <c r="QMN49" s="13"/>
      <c r="QMO49" s="13"/>
      <c r="QMP49" s="13"/>
      <c r="QMQ49" s="13"/>
      <c r="QMR49" s="13"/>
      <c r="QMS49" s="13"/>
      <c r="QMT49" s="13"/>
      <c r="QMU49" s="13"/>
      <c r="QMV49" s="13"/>
      <c r="QMW49" s="13"/>
      <c r="QMX49" s="13"/>
      <c r="QMY49" s="13"/>
      <c r="QMZ49" s="13"/>
      <c r="QNA49" s="13"/>
      <c r="QNB49" s="13"/>
      <c r="QNC49" s="13"/>
      <c r="QND49" s="13"/>
      <c r="QNE49" s="13"/>
      <c r="QNF49" s="13"/>
      <c r="QNG49" s="13"/>
      <c r="QNH49" s="13"/>
      <c r="QNI49" s="13"/>
      <c r="QNJ49" s="13"/>
      <c r="QNK49" s="13"/>
      <c r="QNL49" s="13"/>
      <c r="QNM49" s="13"/>
      <c r="QNN49" s="13"/>
      <c r="QNO49" s="13"/>
      <c r="QNP49" s="13"/>
      <c r="QNQ49" s="13"/>
      <c r="QNR49" s="13"/>
      <c r="QNS49" s="13"/>
      <c r="QNT49" s="13"/>
      <c r="QNU49" s="13"/>
      <c r="QNV49" s="13"/>
      <c r="QNW49" s="13"/>
      <c r="QNX49" s="13"/>
      <c r="QNY49" s="13"/>
      <c r="QNZ49" s="13"/>
      <c r="QOA49" s="13"/>
      <c r="QOB49" s="13"/>
      <c r="QOC49" s="13"/>
      <c r="QOD49" s="13"/>
      <c r="QOE49" s="13"/>
      <c r="QOF49" s="13"/>
      <c r="QOG49" s="13"/>
      <c r="QOH49" s="13"/>
      <c r="QOI49" s="13"/>
      <c r="QOJ49" s="13"/>
      <c r="QOK49" s="13"/>
      <c r="QOL49" s="13"/>
      <c r="QOM49" s="13"/>
      <c r="QON49" s="13"/>
      <c r="QOO49" s="13"/>
      <c r="QOP49" s="13"/>
      <c r="QOQ49" s="13"/>
      <c r="QOR49" s="13"/>
      <c r="QOS49" s="13"/>
      <c r="QOT49" s="13"/>
      <c r="QOU49" s="13"/>
      <c r="QOV49" s="13"/>
      <c r="QOW49" s="13"/>
      <c r="QOX49" s="13"/>
      <c r="QOY49" s="13"/>
      <c r="QOZ49" s="13"/>
      <c r="QPA49" s="13"/>
      <c r="QPB49" s="13"/>
      <c r="QPC49" s="13"/>
      <c r="QPD49" s="13"/>
      <c r="QPE49" s="13"/>
      <c r="QPF49" s="13"/>
      <c r="QPG49" s="13"/>
      <c r="QPH49" s="13"/>
      <c r="QPI49" s="13"/>
      <c r="QPJ49" s="13"/>
      <c r="QPK49" s="13"/>
      <c r="QPL49" s="13"/>
      <c r="QPM49" s="13"/>
      <c r="QPN49" s="13"/>
      <c r="QPO49" s="13"/>
      <c r="QPP49" s="13"/>
      <c r="QPQ49" s="13"/>
      <c r="QPR49" s="13"/>
      <c r="QPS49" s="13"/>
      <c r="QPT49" s="13"/>
      <c r="QPU49" s="13"/>
      <c r="QPV49" s="13"/>
      <c r="QPW49" s="13"/>
      <c r="QPX49" s="13"/>
      <c r="QPY49" s="13"/>
      <c r="QPZ49" s="13"/>
      <c r="QQA49" s="13"/>
      <c r="QQB49" s="13"/>
      <c r="QQC49" s="13"/>
      <c r="QQD49" s="13"/>
      <c r="QQE49" s="13"/>
      <c r="QQF49" s="13"/>
      <c r="QQG49" s="13"/>
      <c r="QQH49" s="13"/>
      <c r="QQI49" s="13"/>
      <c r="QQJ49" s="13"/>
      <c r="QQK49" s="13"/>
      <c r="QQL49" s="13"/>
      <c r="QQM49" s="13"/>
      <c r="QQN49" s="13"/>
      <c r="QQO49" s="13"/>
      <c r="QQP49" s="13"/>
      <c r="QQQ49" s="13"/>
      <c r="QQR49" s="13"/>
      <c r="QQS49" s="13"/>
      <c r="QQT49" s="13"/>
      <c r="QQU49" s="13"/>
      <c r="QQV49" s="13"/>
      <c r="QQW49" s="13"/>
      <c r="QQX49" s="13"/>
      <c r="QQY49" s="13"/>
      <c r="QQZ49" s="13"/>
      <c r="QRA49" s="13"/>
      <c r="QRB49" s="13"/>
      <c r="QRC49" s="13"/>
      <c r="QRD49" s="13"/>
      <c r="QRE49" s="13"/>
      <c r="QRF49" s="13"/>
      <c r="QRG49" s="13"/>
      <c r="QRH49" s="13"/>
      <c r="QRI49" s="13"/>
      <c r="QRJ49" s="13"/>
      <c r="QRK49" s="13"/>
      <c r="QRL49" s="13"/>
      <c r="QRM49" s="13"/>
      <c r="QRN49" s="13"/>
      <c r="QRO49" s="13"/>
      <c r="QRP49" s="13"/>
      <c r="QRQ49" s="13"/>
      <c r="QRR49" s="13"/>
      <c r="QRS49" s="13"/>
      <c r="QRT49" s="13"/>
      <c r="QRU49" s="13"/>
      <c r="QRV49" s="13"/>
      <c r="QRW49" s="13"/>
      <c r="QRX49" s="13"/>
      <c r="QRY49" s="13"/>
      <c r="QRZ49" s="13"/>
      <c r="QSA49" s="13"/>
      <c r="QSB49" s="13"/>
      <c r="QSC49" s="13"/>
      <c r="QSD49" s="13"/>
      <c r="QSE49" s="13"/>
      <c r="QSF49" s="13"/>
      <c r="QSG49" s="13"/>
      <c r="QSH49" s="13"/>
      <c r="QSI49" s="13"/>
      <c r="QSJ49" s="13"/>
      <c r="QSK49" s="13"/>
      <c r="QSL49" s="13"/>
      <c r="QSM49" s="13"/>
      <c r="QSN49" s="13"/>
      <c r="QSO49" s="13"/>
      <c r="QSP49" s="13"/>
      <c r="QSQ49" s="13"/>
      <c r="QSR49" s="13"/>
      <c r="QSS49" s="13"/>
      <c r="QST49" s="13"/>
      <c r="QSU49" s="13"/>
      <c r="QSV49" s="13"/>
      <c r="QSW49" s="13"/>
      <c r="QSX49" s="13"/>
      <c r="QSY49" s="13"/>
      <c r="QSZ49" s="13"/>
      <c r="QTA49" s="13"/>
      <c r="QTB49" s="13"/>
      <c r="QTC49" s="13"/>
      <c r="QTD49" s="13"/>
      <c r="QTE49" s="13"/>
      <c r="QTF49" s="13"/>
      <c r="QTG49" s="13"/>
      <c r="QTH49" s="13"/>
      <c r="QTI49" s="13"/>
      <c r="QTJ49" s="13"/>
      <c r="QTK49" s="13"/>
      <c r="QTL49" s="13"/>
      <c r="QTM49" s="13"/>
      <c r="QTN49" s="13"/>
      <c r="QTO49" s="13"/>
      <c r="QTP49" s="13"/>
      <c r="QTQ49" s="13"/>
      <c r="QTR49" s="13"/>
      <c r="QTS49" s="13"/>
      <c r="QTT49" s="13"/>
      <c r="QTU49" s="13"/>
      <c r="QTV49" s="13"/>
      <c r="QTW49" s="13"/>
      <c r="QTX49" s="13"/>
      <c r="QTY49" s="13"/>
      <c r="QTZ49" s="13"/>
      <c r="QUA49" s="13"/>
      <c r="QUB49" s="13"/>
      <c r="QUC49" s="13"/>
      <c r="QUD49" s="13"/>
      <c r="QUE49" s="13"/>
      <c r="QUF49" s="13"/>
      <c r="QUG49" s="13"/>
      <c r="QUH49" s="13"/>
      <c r="QUI49" s="13"/>
      <c r="QUJ49" s="13"/>
      <c r="QUK49" s="13"/>
      <c r="QUL49" s="13"/>
      <c r="QUM49" s="13"/>
      <c r="QUN49" s="13"/>
      <c r="QUO49" s="13"/>
      <c r="QUP49" s="13"/>
      <c r="QUQ49" s="13"/>
      <c r="QUR49" s="13"/>
      <c r="QUS49" s="13"/>
      <c r="QUT49" s="13"/>
      <c r="QUU49" s="13"/>
      <c r="QUV49" s="13"/>
      <c r="QUW49" s="13"/>
      <c r="QUX49" s="13"/>
      <c r="QUY49" s="13"/>
      <c r="QUZ49" s="13"/>
      <c r="QVA49" s="13"/>
      <c r="QVB49" s="13"/>
      <c r="QVC49" s="13"/>
      <c r="QVD49" s="13"/>
      <c r="QVE49" s="13"/>
      <c r="QVF49" s="13"/>
      <c r="QVG49" s="13"/>
      <c r="QVH49" s="13"/>
      <c r="QVI49" s="13"/>
      <c r="QVJ49" s="13"/>
      <c r="QVK49" s="13"/>
      <c r="QVL49" s="13"/>
      <c r="QVM49" s="13"/>
      <c r="QVN49" s="13"/>
      <c r="QVO49" s="13"/>
      <c r="QVP49" s="13"/>
      <c r="QVQ49" s="13"/>
      <c r="QVR49" s="13"/>
      <c r="QVS49" s="13"/>
      <c r="QVT49" s="13"/>
      <c r="QVU49" s="13"/>
      <c r="QVV49" s="13"/>
      <c r="QVW49" s="13"/>
      <c r="QVX49" s="13"/>
      <c r="QVY49" s="13"/>
      <c r="QVZ49" s="13"/>
      <c r="QWA49" s="13"/>
      <c r="QWB49" s="13"/>
      <c r="QWC49" s="13"/>
      <c r="QWD49" s="13"/>
      <c r="QWE49" s="13"/>
      <c r="QWF49" s="13"/>
      <c r="QWG49" s="13"/>
      <c r="QWH49" s="13"/>
      <c r="QWI49" s="13"/>
      <c r="QWJ49" s="13"/>
      <c r="QWK49" s="13"/>
      <c r="QWL49" s="13"/>
      <c r="QWM49" s="13"/>
      <c r="QWN49" s="13"/>
      <c r="QWO49" s="13"/>
      <c r="QWP49" s="13"/>
      <c r="QWQ49" s="13"/>
      <c r="QWR49" s="13"/>
      <c r="QWS49" s="13"/>
      <c r="QWT49" s="13"/>
      <c r="QWU49" s="13"/>
      <c r="QWV49" s="13"/>
      <c r="QWW49" s="13"/>
      <c r="QWX49" s="13"/>
      <c r="QWY49" s="13"/>
      <c r="QWZ49" s="13"/>
      <c r="QXA49" s="13"/>
      <c r="QXB49" s="13"/>
      <c r="QXC49" s="13"/>
      <c r="QXD49" s="13"/>
      <c r="QXE49" s="13"/>
      <c r="QXF49" s="13"/>
      <c r="QXG49" s="13"/>
      <c r="QXH49" s="13"/>
      <c r="QXI49" s="13"/>
      <c r="QXJ49" s="13"/>
      <c r="QXK49" s="13"/>
      <c r="QXL49" s="13"/>
      <c r="QXM49" s="13"/>
      <c r="QXN49" s="13"/>
      <c r="QXO49" s="13"/>
      <c r="QXP49" s="13"/>
      <c r="QXQ49" s="13"/>
      <c r="QXR49" s="13"/>
      <c r="QXS49" s="13"/>
      <c r="QXT49" s="13"/>
      <c r="QXU49" s="13"/>
      <c r="QXV49" s="13"/>
      <c r="QXW49" s="13"/>
      <c r="QXX49" s="13"/>
      <c r="QXY49" s="13"/>
      <c r="QXZ49" s="13"/>
      <c r="QYA49" s="13"/>
      <c r="QYB49" s="13"/>
      <c r="QYC49" s="13"/>
      <c r="QYD49" s="13"/>
      <c r="QYE49" s="13"/>
      <c r="QYF49" s="13"/>
      <c r="QYG49" s="13"/>
      <c r="QYH49" s="13"/>
      <c r="QYI49" s="13"/>
      <c r="QYJ49" s="13"/>
      <c r="QYK49" s="13"/>
      <c r="QYL49" s="13"/>
      <c r="QYM49" s="13"/>
      <c r="QYN49" s="13"/>
      <c r="QYO49" s="13"/>
      <c r="QYP49" s="13"/>
      <c r="QYQ49" s="13"/>
      <c r="QYR49" s="13"/>
      <c r="QYS49" s="13"/>
      <c r="QYT49" s="13"/>
      <c r="QYU49" s="13"/>
      <c r="QYV49" s="13"/>
      <c r="QYW49" s="13"/>
      <c r="QYX49" s="13"/>
      <c r="QYY49" s="13"/>
      <c r="QYZ49" s="13"/>
      <c r="QZA49" s="13"/>
      <c r="QZB49" s="13"/>
      <c r="QZC49" s="13"/>
      <c r="QZD49" s="13"/>
      <c r="QZE49" s="13"/>
      <c r="QZF49" s="13"/>
      <c r="QZG49" s="13"/>
      <c r="QZH49" s="13"/>
      <c r="QZI49" s="13"/>
      <c r="QZJ49" s="13"/>
      <c r="QZK49" s="13"/>
      <c r="QZL49" s="13"/>
      <c r="QZM49" s="13"/>
      <c r="QZN49" s="13"/>
      <c r="QZO49" s="13"/>
      <c r="QZP49" s="13"/>
      <c r="QZQ49" s="13"/>
      <c r="QZR49" s="13"/>
      <c r="QZS49" s="13"/>
      <c r="QZT49" s="13"/>
      <c r="QZU49" s="13"/>
      <c r="QZV49" s="13"/>
      <c r="QZW49" s="13"/>
      <c r="QZX49" s="13"/>
      <c r="QZY49" s="13"/>
      <c r="QZZ49" s="13"/>
      <c r="RAA49" s="13"/>
      <c r="RAB49" s="13"/>
      <c r="RAC49" s="13"/>
      <c r="RAD49" s="13"/>
      <c r="RAE49" s="13"/>
      <c r="RAF49" s="13"/>
      <c r="RAG49" s="13"/>
      <c r="RAH49" s="13"/>
      <c r="RAI49" s="13"/>
      <c r="RAJ49" s="13"/>
      <c r="RAK49" s="13"/>
      <c r="RAL49" s="13"/>
      <c r="RAM49" s="13"/>
      <c r="RAN49" s="13"/>
      <c r="RAO49" s="13"/>
      <c r="RAP49" s="13"/>
      <c r="RAQ49" s="13"/>
      <c r="RAR49" s="13"/>
      <c r="RAS49" s="13"/>
      <c r="RAT49" s="13"/>
      <c r="RAU49" s="13"/>
      <c r="RAV49" s="13"/>
      <c r="RAW49" s="13"/>
      <c r="RAX49" s="13"/>
      <c r="RAY49" s="13"/>
      <c r="RAZ49" s="13"/>
      <c r="RBA49" s="13"/>
      <c r="RBB49" s="13"/>
      <c r="RBC49" s="13"/>
      <c r="RBD49" s="13"/>
      <c r="RBE49" s="13"/>
      <c r="RBF49" s="13"/>
      <c r="RBG49" s="13"/>
      <c r="RBH49" s="13"/>
      <c r="RBI49" s="13"/>
      <c r="RBJ49" s="13"/>
      <c r="RBK49" s="13"/>
      <c r="RBL49" s="13"/>
      <c r="RBM49" s="13"/>
      <c r="RBN49" s="13"/>
      <c r="RBO49" s="13"/>
      <c r="RBP49" s="13"/>
      <c r="RBQ49" s="13"/>
      <c r="RBR49" s="13"/>
      <c r="RBS49" s="13"/>
      <c r="RBT49" s="13"/>
      <c r="RBU49" s="13"/>
      <c r="RBV49" s="13"/>
      <c r="RBW49" s="13"/>
      <c r="RBX49" s="13"/>
      <c r="RBY49" s="13"/>
      <c r="RBZ49" s="13"/>
      <c r="RCA49" s="13"/>
      <c r="RCB49" s="13"/>
      <c r="RCC49" s="13"/>
      <c r="RCD49" s="13"/>
      <c r="RCE49" s="13"/>
      <c r="RCF49" s="13"/>
      <c r="RCG49" s="13"/>
      <c r="RCH49" s="13"/>
      <c r="RCI49" s="13"/>
      <c r="RCJ49" s="13"/>
      <c r="RCK49" s="13"/>
      <c r="RCL49" s="13"/>
      <c r="RCM49" s="13"/>
      <c r="RCN49" s="13"/>
      <c r="RCO49" s="13"/>
      <c r="RCP49" s="13"/>
      <c r="RCQ49" s="13"/>
      <c r="RCR49" s="13"/>
      <c r="RCS49" s="13"/>
      <c r="RCT49" s="13"/>
      <c r="RCU49" s="13"/>
      <c r="RCV49" s="13"/>
      <c r="RCW49" s="13"/>
      <c r="RCX49" s="13"/>
      <c r="RCY49" s="13"/>
      <c r="RCZ49" s="13"/>
      <c r="RDA49" s="13"/>
      <c r="RDB49" s="13"/>
      <c r="RDC49" s="13"/>
      <c r="RDD49" s="13"/>
      <c r="RDE49" s="13"/>
      <c r="RDF49" s="13"/>
      <c r="RDG49" s="13"/>
      <c r="RDH49" s="13"/>
      <c r="RDI49" s="13"/>
      <c r="RDJ49" s="13"/>
      <c r="RDK49" s="13"/>
      <c r="RDL49" s="13"/>
      <c r="RDM49" s="13"/>
      <c r="RDN49" s="13"/>
      <c r="RDO49" s="13"/>
      <c r="RDP49" s="13"/>
      <c r="RDQ49" s="13"/>
      <c r="RDR49" s="13"/>
      <c r="RDS49" s="13"/>
      <c r="RDT49" s="13"/>
      <c r="RDU49" s="13"/>
      <c r="RDV49" s="13"/>
      <c r="RDW49" s="13"/>
      <c r="RDX49" s="13"/>
      <c r="RDY49" s="13"/>
      <c r="RDZ49" s="13"/>
      <c r="REA49" s="13"/>
      <c r="REB49" s="13"/>
      <c r="REC49" s="13"/>
      <c r="RED49" s="13"/>
      <c r="REE49" s="13"/>
      <c r="REF49" s="13"/>
      <c r="REG49" s="13"/>
      <c r="REH49" s="13"/>
      <c r="REI49" s="13"/>
      <c r="REJ49" s="13"/>
      <c r="REK49" s="13"/>
      <c r="REL49" s="13"/>
      <c r="REM49" s="13"/>
      <c r="REN49" s="13"/>
      <c r="REO49" s="13"/>
      <c r="REP49" s="13"/>
      <c r="REQ49" s="13"/>
      <c r="RER49" s="13"/>
      <c r="RES49" s="13"/>
      <c r="RET49" s="13"/>
      <c r="REU49" s="13"/>
      <c r="REV49" s="13"/>
      <c r="REW49" s="13"/>
      <c r="REX49" s="13"/>
      <c r="REY49" s="13"/>
      <c r="REZ49" s="13"/>
      <c r="RFA49" s="13"/>
      <c r="RFB49" s="13"/>
      <c r="RFC49" s="13"/>
      <c r="RFD49" s="13"/>
      <c r="RFE49" s="13"/>
      <c r="RFF49" s="13"/>
      <c r="RFG49" s="13"/>
      <c r="RFH49" s="13"/>
      <c r="RFI49" s="13"/>
      <c r="RFJ49" s="13"/>
      <c r="RFK49" s="13"/>
      <c r="RFL49" s="13"/>
      <c r="RFM49" s="13"/>
      <c r="RFN49" s="13"/>
      <c r="RFO49" s="13"/>
      <c r="RFP49" s="13"/>
      <c r="RFQ49" s="13"/>
      <c r="RFR49" s="13"/>
      <c r="RFS49" s="13"/>
      <c r="RFT49" s="13"/>
      <c r="RFU49" s="13"/>
      <c r="RFV49" s="13"/>
      <c r="RFW49" s="13"/>
      <c r="RFX49" s="13"/>
      <c r="RFY49" s="13"/>
      <c r="RFZ49" s="13"/>
      <c r="RGA49" s="13"/>
      <c r="RGB49" s="13"/>
      <c r="RGC49" s="13"/>
      <c r="RGD49" s="13"/>
      <c r="RGE49" s="13"/>
      <c r="RGF49" s="13"/>
      <c r="RGG49" s="13"/>
      <c r="RGH49" s="13"/>
      <c r="RGI49" s="13"/>
      <c r="RGJ49" s="13"/>
      <c r="RGK49" s="13"/>
      <c r="RGL49" s="13"/>
      <c r="RGM49" s="13"/>
      <c r="RGN49" s="13"/>
      <c r="RGO49" s="13"/>
      <c r="RGP49" s="13"/>
      <c r="RGQ49" s="13"/>
      <c r="RGR49" s="13"/>
      <c r="RGS49" s="13"/>
      <c r="RGT49" s="13"/>
      <c r="RGU49" s="13"/>
      <c r="RGV49" s="13"/>
      <c r="RGW49" s="13"/>
      <c r="RGX49" s="13"/>
      <c r="RGY49" s="13"/>
      <c r="RGZ49" s="13"/>
      <c r="RHA49" s="13"/>
      <c r="RHB49" s="13"/>
      <c r="RHC49" s="13"/>
      <c r="RHD49" s="13"/>
      <c r="RHE49" s="13"/>
      <c r="RHF49" s="13"/>
      <c r="RHG49" s="13"/>
      <c r="RHH49" s="13"/>
      <c r="RHI49" s="13"/>
      <c r="RHJ49" s="13"/>
      <c r="RHK49" s="13"/>
      <c r="RHL49" s="13"/>
      <c r="RHM49" s="13"/>
      <c r="RHN49" s="13"/>
      <c r="RHO49" s="13"/>
      <c r="RHP49" s="13"/>
      <c r="RHQ49" s="13"/>
      <c r="RHR49" s="13"/>
      <c r="RHS49" s="13"/>
      <c r="RHT49" s="13"/>
      <c r="RHU49" s="13"/>
      <c r="RHV49" s="13"/>
      <c r="RHW49" s="13"/>
      <c r="RHX49" s="13"/>
      <c r="RHY49" s="13"/>
      <c r="RHZ49" s="13"/>
      <c r="RIA49" s="13"/>
      <c r="RIB49" s="13"/>
      <c r="RIC49" s="13"/>
      <c r="RID49" s="13"/>
      <c r="RIE49" s="13"/>
      <c r="RIF49" s="13"/>
      <c r="RIG49" s="13"/>
      <c r="RIH49" s="13"/>
      <c r="RII49" s="13"/>
      <c r="RIJ49" s="13"/>
      <c r="RIK49" s="13"/>
      <c r="RIL49" s="13"/>
      <c r="RIM49" s="13"/>
      <c r="RIN49" s="13"/>
      <c r="RIO49" s="13"/>
      <c r="RIP49" s="13"/>
      <c r="RIQ49" s="13"/>
      <c r="RIR49" s="13"/>
      <c r="RIS49" s="13"/>
      <c r="RIT49" s="13"/>
      <c r="RIU49" s="13"/>
      <c r="RIV49" s="13"/>
      <c r="RIW49" s="13"/>
      <c r="RIX49" s="13"/>
      <c r="RIY49" s="13"/>
      <c r="RIZ49" s="13"/>
      <c r="RJA49" s="13"/>
      <c r="RJB49" s="13"/>
      <c r="RJC49" s="13"/>
      <c r="RJD49" s="13"/>
      <c r="RJE49" s="13"/>
      <c r="RJF49" s="13"/>
      <c r="RJG49" s="13"/>
      <c r="RJH49" s="13"/>
      <c r="RJI49" s="13"/>
      <c r="RJJ49" s="13"/>
      <c r="RJK49" s="13"/>
      <c r="RJL49" s="13"/>
      <c r="RJM49" s="13"/>
      <c r="RJN49" s="13"/>
      <c r="RJO49" s="13"/>
      <c r="RJP49" s="13"/>
      <c r="RJQ49" s="13"/>
      <c r="RJR49" s="13"/>
      <c r="RJS49" s="13"/>
      <c r="RJT49" s="13"/>
      <c r="RJU49" s="13"/>
      <c r="RJV49" s="13"/>
      <c r="RJW49" s="13"/>
      <c r="RJX49" s="13"/>
      <c r="RJY49" s="13"/>
      <c r="RJZ49" s="13"/>
      <c r="RKA49" s="13"/>
      <c r="RKB49" s="13"/>
      <c r="RKC49" s="13"/>
      <c r="RKD49" s="13"/>
      <c r="RKE49" s="13"/>
      <c r="RKF49" s="13"/>
      <c r="RKG49" s="13"/>
      <c r="RKH49" s="13"/>
      <c r="RKI49" s="13"/>
      <c r="RKJ49" s="13"/>
      <c r="RKK49" s="13"/>
      <c r="RKL49" s="13"/>
      <c r="RKM49" s="13"/>
      <c r="RKN49" s="13"/>
      <c r="RKO49" s="13"/>
      <c r="RKP49" s="13"/>
      <c r="RKQ49" s="13"/>
      <c r="RKR49" s="13"/>
      <c r="RKS49" s="13"/>
      <c r="RKT49" s="13"/>
      <c r="RKU49" s="13"/>
      <c r="RKV49" s="13"/>
      <c r="RKW49" s="13"/>
      <c r="RKX49" s="13"/>
      <c r="RKY49" s="13"/>
      <c r="RKZ49" s="13"/>
      <c r="RLA49" s="13"/>
      <c r="RLB49" s="13"/>
      <c r="RLC49" s="13"/>
      <c r="RLD49" s="13"/>
      <c r="RLE49" s="13"/>
      <c r="RLF49" s="13"/>
      <c r="RLG49" s="13"/>
      <c r="RLH49" s="13"/>
      <c r="RLI49" s="13"/>
      <c r="RLJ49" s="13"/>
      <c r="RLK49" s="13"/>
      <c r="RLL49" s="13"/>
      <c r="RLM49" s="13"/>
      <c r="RLN49" s="13"/>
      <c r="RLO49" s="13"/>
      <c r="RLP49" s="13"/>
      <c r="RLQ49" s="13"/>
      <c r="RLR49" s="13"/>
      <c r="RLS49" s="13"/>
      <c r="RLT49" s="13"/>
      <c r="RLU49" s="13"/>
      <c r="RLV49" s="13"/>
      <c r="RLW49" s="13"/>
      <c r="RLX49" s="13"/>
      <c r="RLY49" s="13"/>
      <c r="RLZ49" s="13"/>
      <c r="RMA49" s="13"/>
      <c r="RMB49" s="13"/>
      <c r="RMC49" s="13"/>
      <c r="RMD49" s="13"/>
      <c r="RME49" s="13"/>
      <c r="RMF49" s="13"/>
      <c r="RMG49" s="13"/>
      <c r="RMH49" s="13"/>
      <c r="RMI49" s="13"/>
      <c r="RMJ49" s="13"/>
      <c r="RMK49" s="13"/>
      <c r="RML49" s="13"/>
      <c r="RMM49" s="13"/>
      <c r="RMN49" s="13"/>
      <c r="RMO49" s="13"/>
      <c r="RMP49" s="13"/>
      <c r="RMQ49" s="13"/>
      <c r="RMR49" s="13"/>
      <c r="RMS49" s="13"/>
      <c r="RMT49" s="13"/>
      <c r="RMU49" s="13"/>
      <c r="RMV49" s="13"/>
      <c r="RMW49" s="13"/>
      <c r="RMX49" s="13"/>
      <c r="RMY49" s="13"/>
      <c r="RMZ49" s="13"/>
      <c r="RNA49" s="13"/>
      <c r="RNB49" s="13"/>
      <c r="RNC49" s="13"/>
      <c r="RND49" s="13"/>
      <c r="RNE49" s="13"/>
      <c r="RNF49" s="13"/>
      <c r="RNG49" s="13"/>
      <c r="RNH49" s="13"/>
      <c r="RNI49" s="13"/>
      <c r="RNJ49" s="13"/>
      <c r="RNK49" s="13"/>
      <c r="RNL49" s="13"/>
      <c r="RNM49" s="13"/>
      <c r="RNN49" s="13"/>
      <c r="RNO49" s="13"/>
      <c r="RNP49" s="13"/>
      <c r="RNQ49" s="13"/>
      <c r="RNR49" s="13"/>
      <c r="RNS49" s="13"/>
      <c r="RNT49" s="13"/>
      <c r="RNU49" s="13"/>
      <c r="RNV49" s="13"/>
      <c r="RNW49" s="13"/>
      <c r="RNX49" s="13"/>
      <c r="RNY49" s="13"/>
      <c r="RNZ49" s="13"/>
      <c r="ROA49" s="13"/>
      <c r="ROB49" s="13"/>
      <c r="ROC49" s="13"/>
      <c r="ROD49" s="13"/>
      <c r="ROE49" s="13"/>
      <c r="ROF49" s="13"/>
      <c r="ROG49" s="13"/>
      <c r="ROH49" s="13"/>
      <c r="ROI49" s="13"/>
      <c r="ROJ49" s="13"/>
      <c r="ROK49" s="13"/>
      <c r="ROL49" s="13"/>
      <c r="ROM49" s="13"/>
      <c r="RON49" s="13"/>
      <c r="ROO49" s="13"/>
      <c r="ROP49" s="13"/>
      <c r="ROQ49" s="13"/>
      <c r="ROR49" s="13"/>
      <c r="ROS49" s="13"/>
      <c r="ROT49" s="13"/>
      <c r="ROU49" s="13"/>
      <c r="ROV49" s="13"/>
      <c r="ROW49" s="13"/>
      <c r="ROX49" s="13"/>
      <c r="ROY49" s="13"/>
      <c r="ROZ49" s="13"/>
      <c r="RPA49" s="13"/>
      <c r="RPB49" s="13"/>
      <c r="RPC49" s="13"/>
      <c r="RPD49" s="13"/>
      <c r="RPE49" s="13"/>
      <c r="RPF49" s="13"/>
      <c r="RPG49" s="13"/>
      <c r="RPH49" s="13"/>
      <c r="RPI49" s="13"/>
      <c r="RPJ49" s="13"/>
      <c r="RPK49" s="13"/>
      <c r="RPL49" s="13"/>
      <c r="RPM49" s="13"/>
      <c r="RPN49" s="13"/>
      <c r="RPO49" s="13"/>
      <c r="RPP49" s="13"/>
      <c r="RPQ49" s="13"/>
      <c r="RPR49" s="13"/>
      <c r="RPS49" s="13"/>
      <c r="RPT49" s="13"/>
      <c r="RPU49" s="13"/>
      <c r="RPV49" s="13"/>
      <c r="RPW49" s="13"/>
      <c r="RPX49" s="13"/>
      <c r="RPY49" s="13"/>
      <c r="RPZ49" s="13"/>
      <c r="RQA49" s="13"/>
      <c r="RQB49" s="13"/>
      <c r="RQC49" s="13"/>
      <c r="RQD49" s="13"/>
      <c r="RQE49" s="13"/>
      <c r="RQF49" s="13"/>
      <c r="RQG49" s="13"/>
      <c r="RQH49" s="13"/>
      <c r="RQI49" s="13"/>
      <c r="RQJ49" s="13"/>
      <c r="RQK49" s="13"/>
      <c r="RQL49" s="13"/>
      <c r="RQM49" s="13"/>
      <c r="RQN49" s="13"/>
      <c r="RQO49" s="13"/>
      <c r="RQP49" s="13"/>
      <c r="RQQ49" s="13"/>
      <c r="RQR49" s="13"/>
      <c r="RQS49" s="13"/>
      <c r="RQT49" s="13"/>
      <c r="RQU49" s="13"/>
      <c r="RQV49" s="13"/>
      <c r="RQW49" s="13"/>
      <c r="RQX49" s="13"/>
      <c r="RQY49" s="13"/>
      <c r="RQZ49" s="13"/>
      <c r="RRA49" s="13"/>
      <c r="RRB49" s="13"/>
      <c r="RRC49" s="13"/>
      <c r="RRD49" s="13"/>
      <c r="RRE49" s="13"/>
      <c r="RRF49" s="13"/>
      <c r="RRG49" s="13"/>
      <c r="RRH49" s="13"/>
      <c r="RRI49" s="13"/>
      <c r="RRJ49" s="13"/>
      <c r="RRK49" s="13"/>
      <c r="RRL49" s="13"/>
      <c r="RRM49" s="13"/>
      <c r="RRN49" s="13"/>
      <c r="RRO49" s="13"/>
      <c r="RRP49" s="13"/>
      <c r="RRQ49" s="13"/>
      <c r="RRR49" s="13"/>
      <c r="RRS49" s="13"/>
      <c r="RRT49" s="13"/>
      <c r="RRU49" s="13"/>
      <c r="RRV49" s="13"/>
      <c r="RRW49" s="13"/>
      <c r="RRX49" s="13"/>
      <c r="RRY49" s="13"/>
      <c r="RRZ49" s="13"/>
      <c r="RSA49" s="13"/>
      <c r="RSB49" s="13"/>
      <c r="RSC49" s="13"/>
      <c r="RSD49" s="13"/>
      <c r="RSE49" s="13"/>
      <c r="RSF49" s="13"/>
      <c r="RSG49" s="13"/>
      <c r="RSH49" s="13"/>
      <c r="RSI49" s="13"/>
      <c r="RSJ49" s="13"/>
      <c r="RSK49" s="13"/>
      <c r="RSL49" s="13"/>
      <c r="RSM49" s="13"/>
      <c r="RSN49" s="13"/>
      <c r="RSO49" s="13"/>
      <c r="RSP49" s="13"/>
      <c r="RSQ49" s="13"/>
      <c r="RSR49" s="13"/>
      <c r="RSS49" s="13"/>
      <c r="RST49" s="13"/>
      <c r="RSU49" s="13"/>
      <c r="RSV49" s="13"/>
      <c r="RSW49" s="13"/>
      <c r="RSX49" s="13"/>
      <c r="RSY49" s="13"/>
      <c r="RSZ49" s="13"/>
      <c r="RTA49" s="13"/>
      <c r="RTB49" s="13"/>
      <c r="RTC49" s="13"/>
      <c r="RTD49" s="13"/>
      <c r="RTE49" s="13"/>
      <c r="RTF49" s="13"/>
      <c r="RTG49" s="13"/>
      <c r="RTH49" s="13"/>
      <c r="RTI49" s="13"/>
      <c r="RTJ49" s="13"/>
      <c r="RTK49" s="13"/>
      <c r="RTL49" s="13"/>
      <c r="RTM49" s="13"/>
      <c r="RTN49" s="13"/>
      <c r="RTO49" s="13"/>
      <c r="RTP49" s="13"/>
      <c r="RTQ49" s="13"/>
      <c r="RTR49" s="13"/>
      <c r="RTS49" s="13"/>
      <c r="RTT49" s="13"/>
      <c r="RTU49" s="13"/>
      <c r="RTV49" s="13"/>
      <c r="RTW49" s="13"/>
      <c r="RTX49" s="13"/>
      <c r="RTY49" s="13"/>
      <c r="RTZ49" s="13"/>
      <c r="RUA49" s="13"/>
      <c r="RUB49" s="13"/>
      <c r="RUC49" s="13"/>
      <c r="RUD49" s="13"/>
      <c r="RUE49" s="13"/>
      <c r="RUF49" s="13"/>
      <c r="RUG49" s="13"/>
      <c r="RUH49" s="13"/>
      <c r="RUI49" s="13"/>
      <c r="RUJ49" s="13"/>
      <c r="RUK49" s="13"/>
      <c r="RUL49" s="13"/>
      <c r="RUM49" s="13"/>
      <c r="RUN49" s="13"/>
      <c r="RUO49" s="13"/>
      <c r="RUP49" s="13"/>
      <c r="RUQ49" s="13"/>
      <c r="RUR49" s="13"/>
      <c r="RUS49" s="13"/>
      <c r="RUT49" s="13"/>
      <c r="RUU49" s="13"/>
      <c r="RUV49" s="13"/>
      <c r="RUW49" s="13"/>
      <c r="RUX49" s="13"/>
      <c r="RUY49" s="13"/>
      <c r="RUZ49" s="13"/>
      <c r="RVA49" s="13"/>
      <c r="RVB49" s="13"/>
      <c r="RVC49" s="13"/>
      <c r="RVD49" s="13"/>
      <c r="RVE49" s="13"/>
      <c r="RVF49" s="13"/>
      <c r="RVG49" s="13"/>
      <c r="RVH49" s="13"/>
      <c r="RVI49" s="13"/>
      <c r="RVJ49" s="13"/>
      <c r="RVK49" s="13"/>
      <c r="RVL49" s="13"/>
      <c r="RVM49" s="13"/>
      <c r="RVN49" s="13"/>
      <c r="RVO49" s="13"/>
      <c r="RVP49" s="13"/>
      <c r="RVQ49" s="13"/>
      <c r="RVR49" s="13"/>
      <c r="RVS49" s="13"/>
      <c r="RVT49" s="13"/>
      <c r="RVU49" s="13"/>
      <c r="RVV49" s="13"/>
      <c r="RVW49" s="13"/>
      <c r="RVX49" s="13"/>
      <c r="RVY49" s="13"/>
      <c r="RVZ49" s="13"/>
      <c r="RWA49" s="13"/>
      <c r="RWB49" s="13"/>
      <c r="RWC49" s="13"/>
      <c r="RWD49" s="13"/>
      <c r="RWE49" s="13"/>
      <c r="RWF49" s="13"/>
      <c r="RWG49" s="13"/>
      <c r="RWH49" s="13"/>
      <c r="RWI49" s="13"/>
      <c r="RWJ49" s="13"/>
      <c r="RWK49" s="13"/>
      <c r="RWL49" s="13"/>
      <c r="RWM49" s="13"/>
      <c r="RWN49" s="13"/>
      <c r="RWO49" s="13"/>
      <c r="RWP49" s="13"/>
      <c r="RWQ49" s="13"/>
      <c r="RWR49" s="13"/>
      <c r="RWS49" s="13"/>
      <c r="RWT49" s="13"/>
      <c r="RWU49" s="13"/>
      <c r="RWV49" s="13"/>
      <c r="RWW49" s="13"/>
      <c r="RWX49" s="13"/>
      <c r="RWY49" s="13"/>
      <c r="RWZ49" s="13"/>
      <c r="RXA49" s="13"/>
      <c r="RXB49" s="13"/>
      <c r="RXC49" s="13"/>
      <c r="RXD49" s="13"/>
      <c r="RXE49" s="13"/>
      <c r="RXF49" s="13"/>
      <c r="RXG49" s="13"/>
      <c r="RXH49" s="13"/>
      <c r="RXI49" s="13"/>
      <c r="RXJ49" s="13"/>
      <c r="RXK49" s="13"/>
      <c r="RXL49" s="13"/>
      <c r="RXM49" s="13"/>
      <c r="RXN49" s="13"/>
      <c r="RXO49" s="13"/>
      <c r="RXP49" s="13"/>
      <c r="RXQ49" s="13"/>
      <c r="RXR49" s="13"/>
      <c r="RXS49" s="13"/>
      <c r="RXT49" s="13"/>
      <c r="RXU49" s="13"/>
      <c r="RXV49" s="13"/>
      <c r="RXW49" s="13"/>
      <c r="RXX49" s="13"/>
      <c r="RXY49" s="13"/>
      <c r="RXZ49" s="13"/>
      <c r="RYA49" s="13"/>
      <c r="RYB49" s="13"/>
      <c r="RYC49" s="13"/>
      <c r="RYD49" s="13"/>
      <c r="RYE49" s="13"/>
      <c r="RYF49" s="13"/>
      <c r="RYG49" s="13"/>
      <c r="RYH49" s="13"/>
      <c r="RYI49" s="13"/>
      <c r="RYJ49" s="13"/>
      <c r="RYK49" s="13"/>
      <c r="RYL49" s="13"/>
      <c r="RYM49" s="13"/>
      <c r="RYN49" s="13"/>
      <c r="RYO49" s="13"/>
      <c r="RYP49" s="13"/>
      <c r="RYQ49" s="13"/>
      <c r="RYR49" s="13"/>
      <c r="RYS49" s="13"/>
      <c r="RYT49" s="13"/>
      <c r="RYU49" s="13"/>
      <c r="RYV49" s="13"/>
      <c r="RYW49" s="13"/>
      <c r="RYX49" s="13"/>
      <c r="RYY49" s="13"/>
      <c r="RYZ49" s="13"/>
      <c r="RZA49" s="13"/>
      <c r="RZB49" s="13"/>
      <c r="RZC49" s="13"/>
      <c r="RZD49" s="13"/>
      <c r="RZE49" s="13"/>
      <c r="RZF49" s="13"/>
      <c r="RZG49" s="13"/>
      <c r="RZH49" s="13"/>
      <c r="RZI49" s="13"/>
      <c r="RZJ49" s="13"/>
      <c r="RZK49" s="13"/>
      <c r="RZL49" s="13"/>
      <c r="RZM49" s="13"/>
      <c r="RZN49" s="13"/>
      <c r="RZO49" s="13"/>
      <c r="RZP49" s="13"/>
      <c r="RZQ49" s="13"/>
      <c r="RZR49" s="13"/>
      <c r="RZS49" s="13"/>
      <c r="RZT49" s="13"/>
      <c r="RZU49" s="13"/>
      <c r="RZV49" s="13"/>
      <c r="RZW49" s="13"/>
      <c r="RZX49" s="13"/>
      <c r="RZY49" s="13"/>
      <c r="RZZ49" s="13"/>
      <c r="SAA49" s="13"/>
      <c r="SAB49" s="13"/>
      <c r="SAC49" s="13"/>
      <c r="SAD49" s="13"/>
      <c r="SAE49" s="13"/>
      <c r="SAF49" s="13"/>
      <c r="SAG49" s="13"/>
      <c r="SAH49" s="13"/>
      <c r="SAI49" s="13"/>
      <c r="SAJ49" s="13"/>
      <c r="SAK49" s="13"/>
      <c r="SAL49" s="13"/>
      <c r="SAM49" s="13"/>
      <c r="SAN49" s="13"/>
      <c r="SAO49" s="13"/>
      <c r="SAP49" s="13"/>
      <c r="SAQ49" s="13"/>
      <c r="SAR49" s="13"/>
      <c r="SAS49" s="13"/>
      <c r="SAT49" s="13"/>
      <c r="SAU49" s="13"/>
      <c r="SAV49" s="13"/>
      <c r="SAW49" s="13"/>
      <c r="SAX49" s="13"/>
      <c r="SAY49" s="13"/>
      <c r="SAZ49" s="13"/>
      <c r="SBA49" s="13"/>
      <c r="SBB49" s="13"/>
      <c r="SBC49" s="13"/>
      <c r="SBD49" s="13"/>
      <c r="SBE49" s="13"/>
      <c r="SBF49" s="13"/>
      <c r="SBG49" s="13"/>
      <c r="SBH49" s="13"/>
      <c r="SBI49" s="13"/>
      <c r="SBJ49" s="13"/>
      <c r="SBK49" s="13"/>
      <c r="SBL49" s="13"/>
      <c r="SBM49" s="13"/>
      <c r="SBN49" s="13"/>
      <c r="SBO49" s="13"/>
      <c r="SBP49" s="13"/>
      <c r="SBQ49" s="13"/>
      <c r="SBR49" s="13"/>
      <c r="SBS49" s="13"/>
      <c r="SBT49" s="13"/>
      <c r="SBU49" s="13"/>
      <c r="SBV49" s="13"/>
      <c r="SBW49" s="13"/>
      <c r="SBX49" s="13"/>
      <c r="SBY49" s="13"/>
      <c r="SBZ49" s="13"/>
      <c r="SCA49" s="13"/>
      <c r="SCB49" s="13"/>
      <c r="SCC49" s="13"/>
      <c r="SCD49" s="13"/>
      <c r="SCE49" s="13"/>
      <c r="SCF49" s="13"/>
      <c r="SCG49" s="13"/>
      <c r="SCH49" s="13"/>
      <c r="SCI49" s="13"/>
      <c r="SCJ49" s="13"/>
      <c r="SCK49" s="13"/>
      <c r="SCL49" s="13"/>
      <c r="SCM49" s="13"/>
      <c r="SCN49" s="13"/>
      <c r="SCO49" s="13"/>
      <c r="SCP49" s="13"/>
      <c r="SCQ49" s="13"/>
      <c r="SCR49" s="13"/>
      <c r="SCS49" s="13"/>
      <c r="SCT49" s="13"/>
      <c r="SCU49" s="13"/>
      <c r="SCV49" s="13"/>
      <c r="SCW49" s="13"/>
      <c r="SCX49" s="13"/>
      <c r="SCY49" s="13"/>
      <c r="SCZ49" s="13"/>
      <c r="SDA49" s="13"/>
      <c r="SDB49" s="13"/>
      <c r="SDC49" s="13"/>
      <c r="SDD49" s="13"/>
      <c r="SDE49" s="13"/>
      <c r="SDF49" s="13"/>
      <c r="SDG49" s="13"/>
      <c r="SDH49" s="13"/>
      <c r="SDI49" s="13"/>
      <c r="SDJ49" s="13"/>
      <c r="SDK49" s="13"/>
      <c r="SDL49" s="13"/>
      <c r="SDM49" s="13"/>
      <c r="SDN49" s="13"/>
      <c r="SDO49" s="13"/>
      <c r="SDP49" s="13"/>
      <c r="SDQ49" s="13"/>
      <c r="SDR49" s="13"/>
      <c r="SDS49" s="13"/>
      <c r="SDT49" s="13"/>
      <c r="SDU49" s="13"/>
      <c r="SDV49" s="13"/>
      <c r="SDW49" s="13"/>
      <c r="SDX49" s="13"/>
      <c r="SDY49" s="13"/>
      <c r="SDZ49" s="13"/>
      <c r="SEA49" s="13"/>
      <c r="SEB49" s="13"/>
      <c r="SEC49" s="13"/>
      <c r="SED49" s="13"/>
      <c r="SEE49" s="13"/>
      <c r="SEF49" s="13"/>
      <c r="SEG49" s="13"/>
      <c r="SEH49" s="13"/>
      <c r="SEI49" s="13"/>
      <c r="SEJ49" s="13"/>
      <c r="SEK49" s="13"/>
      <c r="SEL49" s="13"/>
      <c r="SEM49" s="13"/>
      <c r="SEN49" s="13"/>
      <c r="SEO49" s="13"/>
      <c r="SEP49" s="13"/>
      <c r="SEQ49" s="13"/>
      <c r="SER49" s="13"/>
      <c r="SES49" s="13"/>
      <c r="SET49" s="13"/>
      <c r="SEU49" s="13"/>
      <c r="SEV49" s="13"/>
      <c r="SEW49" s="13"/>
      <c r="SEX49" s="13"/>
      <c r="SEY49" s="13"/>
      <c r="SEZ49" s="13"/>
      <c r="SFA49" s="13"/>
      <c r="SFB49" s="13"/>
      <c r="SFC49" s="13"/>
      <c r="SFD49" s="13"/>
      <c r="SFE49" s="13"/>
      <c r="SFF49" s="13"/>
      <c r="SFG49" s="13"/>
      <c r="SFH49" s="13"/>
      <c r="SFI49" s="13"/>
      <c r="SFJ49" s="13"/>
      <c r="SFK49" s="13"/>
      <c r="SFL49" s="13"/>
      <c r="SFM49" s="13"/>
      <c r="SFN49" s="13"/>
      <c r="SFO49" s="13"/>
      <c r="SFP49" s="13"/>
      <c r="SFQ49" s="13"/>
      <c r="SFR49" s="13"/>
      <c r="SFS49" s="13"/>
      <c r="SFT49" s="13"/>
      <c r="SFU49" s="13"/>
      <c r="SFV49" s="13"/>
      <c r="SFW49" s="13"/>
      <c r="SFX49" s="13"/>
      <c r="SFY49" s="13"/>
      <c r="SFZ49" s="13"/>
      <c r="SGA49" s="13"/>
      <c r="SGB49" s="13"/>
      <c r="SGC49" s="13"/>
      <c r="SGD49" s="13"/>
      <c r="SGE49" s="13"/>
      <c r="SGF49" s="13"/>
      <c r="SGG49" s="13"/>
      <c r="SGH49" s="13"/>
      <c r="SGI49" s="13"/>
      <c r="SGJ49" s="13"/>
      <c r="SGK49" s="13"/>
      <c r="SGL49" s="13"/>
      <c r="SGM49" s="13"/>
      <c r="SGN49" s="13"/>
      <c r="SGO49" s="13"/>
      <c r="SGP49" s="13"/>
      <c r="SGQ49" s="13"/>
      <c r="SGR49" s="13"/>
      <c r="SGS49" s="13"/>
      <c r="SGT49" s="13"/>
      <c r="SGU49" s="13"/>
      <c r="SGV49" s="13"/>
      <c r="SGW49" s="13"/>
      <c r="SGX49" s="13"/>
      <c r="SGY49" s="13"/>
      <c r="SGZ49" s="13"/>
      <c r="SHA49" s="13"/>
      <c r="SHB49" s="13"/>
      <c r="SHC49" s="13"/>
      <c r="SHD49" s="13"/>
      <c r="SHE49" s="13"/>
      <c r="SHF49" s="13"/>
      <c r="SHG49" s="13"/>
      <c r="SHH49" s="13"/>
      <c r="SHI49" s="13"/>
      <c r="SHJ49" s="13"/>
      <c r="SHK49" s="13"/>
      <c r="SHL49" s="13"/>
      <c r="SHM49" s="13"/>
      <c r="SHN49" s="13"/>
      <c r="SHO49" s="13"/>
      <c r="SHP49" s="13"/>
      <c r="SHQ49" s="13"/>
      <c r="SHR49" s="13"/>
      <c r="SHS49" s="13"/>
      <c r="SHT49" s="13"/>
      <c r="SHU49" s="13"/>
      <c r="SHV49" s="13"/>
      <c r="SHW49" s="13"/>
      <c r="SHX49" s="13"/>
      <c r="SHY49" s="13"/>
      <c r="SHZ49" s="13"/>
      <c r="SIA49" s="13"/>
      <c r="SIB49" s="13"/>
      <c r="SIC49" s="13"/>
      <c r="SID49" s="13"/>
      <c r="SIE49" s="13"/>
      <c r="SIF49" s="13"/>
      <c r="SIG49" s="13"/>
      <c r="SIH49" s="13"/>
      <c r="SII49" s="13"/>
      <c r="SIJ49" s="13"/>
      <c r="SIK49" s="13"/>
      <c r="SIL49" s="13"/>
      <c r="SIM49" s="13"/>
      <c r="SIN49" s="13"/>
      <c r="SIO49" s="13"/>
      <c r="SIP49" s="13"/>
      <c r="SIQ49" s="13"/>
      <c r="SIR49" s="13"/>
      <c r="SIS49" s="13"/>
      <c r="SIT49" s="13"/>
      <c r="SIU49" s="13"/>
      <c r="SIV49" s="13"/>
      <c r="SIW49" s="13"/>
      <c r="SIX49" s="13"/>
      <c r="SIY49" s="13"/>
      <c r="SIZ49" s="13"/>
      <c r="SJA49" s="13"/>
      <c r="SJB49" s="13"/>
      <c r="SJC49" s="13"/>
      <c r="SJD49" s="13"/>
      <c r="SJE49" s="13"/>
      <c r="SJF49" s="13"/>
      <c r="SJG49" s="13"/>
      <c r="SJH49" s="13"/>
      <c r="SJI49" s="13"/>
      <c r="SJJ49" s="13"/>
      <c r="SJK49" s="13"/>
      <c r="SJL49" s="13"/>
      <c r="SJM49" s="13"/>
      <c r="SJN49" s="13"/>
      <c r="SJO49" s="13"/>
      <c r="SJP49" s="13"/>
      <c r="SJQ49" s="13"/>
      <c r="SJR49" s="13"/>
      <c r="SJS49" s="13"/>
      <c r="SJT49" s="13"/>
      <c r="SJU49" s="13"/>
      <c r="SJV49" s="13"/>
      <c r="SJW49" s="13"/>
      <c r="SJX49" s="13"/>
      <c r="SJY49" s="13"/>
      <c r="SJZ49" s="13"/>
      <c r="SKA49" s="13"/>
      <c r="SKB49" s="13"/>
      <c r="SKC49" s="13"/>
      <c r="SKD49" s="13"/>
      <c r="SKE49" s="13"/>
      <c r="SKF49" s="13"/>
      <c r="SKG49" s="13"/>
      <c r="SKH49" s="13"/>
      <c r="SKI49" s="13"/>
      <c r="SKJ49" s="13"/>
      <c r="SKK49" s="13"/>
      <c r="SKL49" s="13"/>
      <c r="SKM49" s="13"/>
      <c r="SKN49" s="13"/>
      <c r="SKO49" s="13"/>
      <c r="SKP49" s="13"/>
      <c r="SKQ49" s="13"/>
      <c r="SKR49" s="13"/>
      <c r="SKS49" s="13"/>
      <c r="SKT49" s="13"/>
      <c r="SKU49" s="13"/>
      <c r="SKV49" s="13"/>
      <c r="SKW49" s="13"/>
      <c r="SKX49" s="13"/>
      <c r="SKY49" s="13"/>
      <c r="SKZ49" s="13"/>
      <c r="SLA49" s="13"/>
      <c r="SLB49" s="13"/>
      <c r="SLC49" s="13"/>
      <c r="SLD49" s="13"/>
      <c r="SLE49" s="13"/>
      <c r="SLF49" s="13"/>
      <c r="SLG49" s="13"/>
      <c r="SLH49" s="13"/>
      <c r="SLI49" s="13"/>
      <c r="SLJ49" s="13"/>
      <c r="SLK49" s="13"/>
      <c r="SLL49" s="13"/>
      <c r="SLM49" s="13"/>
      <c r="SLN49" s="13"/>
      <c r="SLO49" s="13"/>
      <c r="SLP49" s="13"/>
      <c r="SLQ49" s="13"/>
      <c r="SLR49" s="13"/>
      <c r="SLS49" s="13"/>
      <c r="SLT49" s="13"/>
      <c r="SLU49" s="13"/>
      <c r="SLV49" s="13"/>
      <c r="SLW49" s="13"/>
      <c r="SLX49" s="13"/>
      <c r="SLY49" s="13"/>
      <c r="SLZ49" s="13"/>
      <c r="SMA49" s="13"/>
      <c r="SMB49" s="13"/>
      <c r="SMC49" s="13"/>
      <c r="SMD49" s="13"/>
      <c r="SME49" s="13"/>
      <c r="SMF49" s="13"/>
      <c r="SMG49" s="13"/>
      <c r="SMH49" s="13"/>
      <c r="SMI49" s="13"/>
      <c r="SMJ49" s="13"/>
      <c r="SMK49" s="13"/>
      <c r="SML49" s="13"/>
      <c r="SMM49" s="13"/>
      <c r="SMN49" s="13"/>
      <c r="SMO49" s="13"/>
      <c r="SMP49" s="13"/>
      <c r="SMQ49" s="13"/>
      <c r="SMR49" s="13"/>
      <c r="SMS49" s="1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c r="SWB49" s="13"/>
      <c r="SWC49" s="13"/>
      <c r="SWD49" s="13"/>
      <c r="SWE49" s="13"/>
      <c r="SWF49" s="13"/>
      <c r="SWG49" s="13"/>
      <c r="SWH49" s="13"/>
      <c r="SWI49" s="13"/>
      <c r="SWJ49" s="13"/>
      <c r="SWK49" s="13"/>
      <c r="SWL49" s="13"/>
      <c r="SWM49" s="13"/>
      <c r="SWN49" s="13"/>
      <c r="SWO49" s="13"/>
      <c r="SWP49" s="13"/>
      <c r="SWQ49" s="13"/>
      <c r="SWR49" s="13"/>
      <c r="SWS49" s="13"/>
      <c r="SWT49" s="13"/>
      <c r="SWU49" s="13"/>
      <c r="SWV49" s="13"/>
      <c r="SWW49" s="13"/>
      <c r="SWX49" s="13"/>
      <c r="SWY49" s="13"/>
      <c r="SWZ49" s="13"/>
      <c r="SXA49" s="13"/>
      <c r="SXB49" s="13"/>
      <c r="SXC49" s="13"/>
      <c r="SXD49" s="13"/>
      <c r="SXE49" s="13"/>
      <c r="SXF49" s="13"/>
      <c r="SXG49" s="13"/>
      <c r="SXH49" s="13"/>
      <c r="SXI49" s="13"/>
      <c r="SXJ49" s="13"/>
      <c r="SXK49" s="13"/>
      <c r="SXL49" s="13"/>
      <c r="SXM49" s="13"/>
      <c r="SXN49" s="13"/>
      <c r="SXO49" s="13"/>
      <c r="SXP49" s="13"/>
      <c r="SXQ49" s="13"/>
      <c r="SXR49" s="13"/>
      <c r="SXS49" s="13"/>
      <c r="SXT49" s="13"/>
      <c r="SXU49" s="13"/>
      <c r="SXV49" s="13"/>
      <c r="SXW49" s="13"/>
      <c r="SXX49" s="13"/>
      <c r="SXY49" s="13"/>
      <c r="SXZ49" s="13"/>
      <c r="SYA49" s="13"/>
      <c r="SYB49" s="13"/>
      <c r="SYC49" s="13"/>
      <c r="SYD49" s="13"/>
      <c r="SYE49" s="13"/>
      <c r="SYF49" s="13"/>
      <c r="SYG49" s="13"/>
      <c r="SYH49" s="13"/>
      <c r="SYI49" s="13"/>
      <c r="SYJ49" s="13"/>
      <c r="SYK49" s="13"/>
      <c r="SYL49" s="13"/>
      <c r="SYM49" s="13"/>
      <c r="SYN49" s="13"/>
      <c r="SYO49" s="13"/>
      <c r="SYP49" s="13"/>
      <c r="SYQ49" s="13"/>
      <c r="SYR49" s="13"/>
      <c r="SYS49" s="13"/>
      <c r="SYT49" s="13"/>
      <c r="SYU49" s="13"/>
      <c r="SYV49" s="13"/>
      <c r="SYW49" s="13"/>
      <c r="SYX49" s="13"/>
      <c r="SYY49" s="13"/>
      <c r="SYZ49" s="13"/>
      <c r="SZA49" s="13"/>
      <c r="SZB49" s="13"/>
      <c r="SZC49" s="13"/>
      <c r="SZD49" s="13"/>
      <c r="SZE49" s="13"/>
      <c r="SZF49" s="13"/>
      <c r="SZG49" s="13"/>
      <c r="SZH49" s="13"/>
      <c r="SZI49" s="13"/>
      <c r="SZJ49" s="13"/>
      <c r="SZK49" s="13"/>
      <c r="SZL49" s="13"/>
      <c r="SZM49" s="13"/>
      <c r="SZN49" s="13"/>
      <c r="SZO49" s="13"/>
      <c r="SZP49" s="13"/>
      <c r="SZQ49" s="13"/>
      <c r="SZR49" s="13"/>
      <c r="SZS49" s="13"/>
      <c r="SZT49" s="13"/>
      <c r="SZU49" s="13"/>
      <c r="SZV49" s="13"/>
      <c r="SZW49" s="13"/>
      <c r="SZX49" s="13"/>
      <c r="SZY49" s="13"/>
      <c r="SZZ49" s="13"/>
      <c r="TAA49" s="13"/>
      <c r="TAB49" s="13"/>
      <c r="TAC49" s="13"/>
      <c r="TAD49" s="13"/>
      <c r="TAE49" s="13"/>
      <c r="TAF49" s="13"/>
      <c r="TAG49" s="13"/>
      <c r="TAH49" s="13"/>
      <c r="TAI49" s="13"/>
      <c r="TAJ49" s="13"/>
      <c r="TAK49" s="13"/>
      <c r="TAL49" s="13"/>
      <c r="TAM49" s="13"/>
      <c r="TAN49" s="13"/>
      <c r="TAO49" s="13"/>
      <c r="TAP49" s="13"/>
      <c r="TAQ49" s="13"/>
      <c r="TAR49" s="13"/>
      <c r="TAS49" s="13"/>
      <c r="TAT49" s="13"/>
      <c r="TAU49" s="13"/>
      <c r="TAV49" s="13"/>
      <c r="TAW49" s="13"/>
      <c r="TAX49" s="13"/>
      <c r="TAY49" s="13"/>
      <c r="TAZ49" s="13"/>
      <c r="TBA49" s="13"/>
      <c r="TBB49" s="13"/>
      <c r="TBC49" s="13"/>
      <c r="TBD49" s="13"/>
      <c r="TBE49" s="13"/>
      <c r="TBF49" s="13"/>
      <c r="TBG49" s="13"/>
      <c r="TBH49" s="13"/>
      <c r="TBI49" s="13"/>
      <c r="TBJ49" s="13"/>
      <c r="TBK49" s="13"/>
      <c r="TBL49" s="13"/>
      <c r="TBM49" s="13"/>
      <c r="TBN49" s="13"/>
      <c r="TBO49" s="13"/>
      <c r="TBP49" s="13"/>
      <c r="TBQ49" s="13"/>
      <c r="TBR49" s="13"/>
      <c r="TBS49" s="13"/>
      <c r="TBT49" s="13"/>
      <c r="TBU49" s="13"/>
      <c r="TBV49" s="13"/>
      <c r="TBW49" s="13"/>
      <c r="TBX49" s="13"/>
      <c r="TBY49" s="13"/>
      <c r="TBZ49" s="13"/>
      <c r="TCA49" s="13"/>
      <c r="TCB49" s="13"/>
      <c r="TCC49" s="13"/>
      <c r="TCD49" s="13"/>
      <c r="TCE49" s="13"/>
      <c r="TCF49" s="13"/>
      <c r="TCG49" s="13"/>
      <c r="TCH49" s="13"/>
      <c r="TCI49" s="13"/>
      <c r="TCJ49" s="13"/>
      <c r="TCK49" s="13"/>
      <c r="TCL49" s="13"/>
      <c r="TCM49" s="13"/>
      <c r="TCN49" s="13"/>
      <c r="TCO49" s="13"/>
      <c r="TCP49" s="13"/>
      <c r="TCQ49" s="13"/>
      <c r="TCR49" s="13"/>
      <c r="TCS49" s="13"/>
      <c r="TCT49" s="13"/>
      <c r="TCU49" s="13"/>
      <c r="TCV49" s="13"/>
      <c r="TCW49" s="13"/>
      <c r="TCX49" s="13"/>
      <c r="TCY49" s="13"/>
      <c r="TCZ49" s="13"/>
      <c r="TDA49" s="13"/>
      <c r="TDB49" s="13"/>
      <c r="TDC49" s="13"/>
      <c r="TDD49" s="13"/>
      <c r="TDE49" s="13"/>
      <c r="TDF49" s="13"/>
      <c r="TDG49" s="13"/>
      <c r="TDH49" s="13"/>
      <c r="TDI49" s="13"/>
      <c r="TDJ49" s="13"/>
      <c r="TDK49" s="13"/>
      <c r="TDL49" s="13"/>
      <c r="TDM49" s="13"/>
      <c r="TDN49" s="13"/>
      <c r="TDO49" s="13"/>
      <c r="TDP49" s="13"/>
      <c r="TDQ49" s="13"/>
      <c r="TDR49" s="13"/>
      <c r="TDS49" s="13"/>
      <c r="TDT49" s="13"/>
      <c r="TDU49" s="13"/>
      <c r="TDV49" s="13"/>
      <c r="TDW49" s="13"/>
      <c r="TDX49" s="13"/>
      <c r="TDY49" s="13"/>
      <c r="TDZ49" s="13"/>
      <c r="TEA49" s="13"/>
      <c r="TEB49" s="13"/>
      <c r="TEC49" s="13"/>
      <c r="TED49" s="13"/>
      <c r="TEE49" s="13"/>
      <c r="TEF49" s="13"/>
      <c r="TEG49" s="13"/>
      <c r="TEH49" s="13"/>
      <c r="TEI49" s="13"/>
      <c r="TEJ49" s="13"/>
      <c r="TEK49" s="13"/>
      <c r="TEL49" s="13"/>
      <c r="TEM49" s="13"/>
      <c r="TEN49" s="13"/>
      <c r="TEO49" s="13"/>
      <c r="TEP49" s="13"/>
      <c r="TEQ49" s="13"/>
      <c r="TER49" s="13"/>
      <c r="TES49" s="13"/>
      <c r="TET49" s="13"/>
      <c r="TEU49" s="13"/>
      <c r="TEV49" s="13"/>
      <c r="TEW49" s="13"/>
      <c r="TEX49" s="13"/>
      <c r="TEY49" s="13"/>
      <c r="TEZ49" s="13"/>
      <c r="TFA49" s="13"/>
      <c r="TFB49" s="13"/>
      <c r="TFC49" s="13"/>
      <c r="TFD49" s="13"/>
      <c r="TFE49" s="13"/>
      <c r="TFF49" s="13"/>
      <c r="TFG49" s="13"/>
      <c r="TFH49" s="13"/>
      <c r="TFI49" s="13"/>
      <c r="TFJ49" s="13"/>
      <c r="TFK49" s="13"/>
      <c r="TFL49" s="13"/>
      <c r="TFM49" s="13"/>
      <c r="TFN49" s="13"/>
      <c r="TFO49" s="13"/>
      <c r="TFP49" s="13"/>
      <c r="TFQ49" s="13"/>
      <c r="TFR49" s="13"/>
      <c r="TFS49" s="13"/>
      <c r="TFT49" s="13"/>
      <c r="TFU49" s="13"/>
      <c r="TFV49" s="13"/>
      <c r="TFW49" s="13"/>
      <c r="TFX49" s="13"/>
      <c r="TFY49" s="13"/>
      <c r="TFZ49" s="13"/>
      <c r="TGA49" s="13"/>
      <c r="TGB49" s="13"/>
      <c r="TGC49" s="13"/>
      <c r="TGD49" s="13"/>
      <c r="TGE49" s="13"/>
      <c r="TGF49" s="13"/>
      <c r="TGG49" s="13"/>
      <c r="TGH49" s="13"/>
      <c r="TGI49" s="13"/>
      <c r="TGJ49" s="13"/>
      <c r="TGK49" s="13"/>
      <c r="TGL49" s="13"/>
      <c r="TGM49" s="13"/>
      <c r="TGN49" s="13"/>
      <c r="TGO49" s="13"/>
      <c r="TGP49" s="13"/>
      <c r="TGQ49" s="13"/>
      <c r="TGR49" s="13"/>
      <c r="TGS49" s="13"/>
      <c r="TGT49" s="13"/>
      <c r="TGU49" s="13"/>
      <c r="TGV49" s="13"/>
      <c r="TGW49" s="13"/>
      <c r="TGX49" s="13"/>
      <c r="TGY49" s="13"/>
      <c r="TGZ49" s="13"/>
      <c r="THA49" s="13"/>
      <c r="THB49" s="13"/>
      <c r="THC49" s="13"/>
      <c r="THD49" s="13"/>
      <c r="THE49" s="13"/>
      <c r="THF49" s="13"/>
      <c r="THG49" s="13"/>
      <c r="THH49" s="13"/>
      <c r="THI49" s="13"/>
      <c r="THJ49" s="13"/>
      <c r="THK49" s="13"/>
      <c r="THL49" s="13"/>
      <c r="THM49" s="13"/>
      <c r="THN49" s="13"/>
      <c r="THO49" s="13"/>
      <c r="THP49" s="13"/>
      <c r="THQ49" s="13"/>
      <c r="THR49" s="13"/>
      <c r="THS49" s="13"/>
      <c r="THT49" s="13"/>
      <c r="THU49" s="13"/>
      <c r="THV49" s="13"/>
      <c r="THW49" s="13"/>
      <c r="THX49" s="13"/>
      <c r="THY49" s="13"/>
      <c r="THZ49" s="13"/>
      <c r="TIA49" s="13"/>
      <c r="TIB49" s="13"/>
      <c r="TIC49" s="13"/>
      <c r="TID49" s="13"/>
      <c r="TIE49" s="13"/>
      <c r="TIF49" s="13"/>
      <c r="TIG49" s="13"/>
      <c r="TIH49" s="13"/>
      <c r="TII49" s="13"/>
      <c r="TIJ49" s="13"/>
      <c r="TIK49" s="13"/>
      <c r="TIL49" s="13"/>
      <c r="TIM49" s="13"/>
      <c r="TIN49" s="13"/>
      <c r="TIO49" s="13"/>
      <c r="TIP49" s="13"/>
      <c r="TIQ49" s="13"/>
      <c r="TIR49" s="13"/>
      <c r="TIS49" s="13"/>
      <c r="TIT49" s="13"/>
      <c r="TIU49" s="13"/>
      <c r="TIV49" s="13"/>
      <c r="TIW49" s="13"/>
      <c r="TIX49" s="13"/>
      <c r="TIY49" s="13"/>
      <c r="TIZ49" s="13"/>
      <c r="TJA49" s="13"/>
      <c r="TJB49" s="13"/>
      <c r="TJC49" s="13"/>
      <c r="TJD49" s="13"/>
      <c r="TJE49" s="13"/>
      <c r="TJF49" s="13"/>
      <c r="TJG49" s="13"/>
      <c r="TJH49" s="13"/>
      <c r="TJI49" s="13"/>
      <c r="TJJ49" s="13"/>
      <c r="TJK49" s="13"/>
      <c r="TJL49" s="13"/>
      <c r="TJM49" s="13"/>
      <c r="TJN49" s="13"/>
      <c r="TJO49" s="13"/>
      <c r="TJP49" s="13"/>
      <c r="TJQ49" s="13"/>
      <c r="TJR49" s="13"/>
      <c r="TJS49" s="13"/>
      <c r="TJT49" s="13"/>
      <c r="TJU49" s="13"/>
      <c r="TJV49" s="13"/>
      <c r="TJW49" s="13"/>
      <c r="TJX49" s="13"/>
      <c r="TJY49" s="13"/>
      <c r="TJZ49" s="13"/>
      <c r="TKA49" s="13"/>
      <c r="TKB49" s="13"/>
      <c r="TKC49" s="13"/>
      <c r="TKD49" s="13"/>
      <c r="TKE49" s="13"/>
      <c r="TKF49" s="13"/>
      <c r="TKG49" s="13"/>
      <c r="TKH49" s="13"/>
      <c r="TKI49" s="13"/>
      <c r="TKJ49" s="13"/>
      <c r="TKK49" s="13"/>
      <c r="TKL49" s="13"/>
      <c r="TKM49" s="13"/>
      <c r="TKN49" s="13"/>
      <c r="TKO49" s="13"/>
      <c r="TKP49" s="13"/>
      <c r="TKQ49" s="13"/>
      <c r="TKR49" s="13"/>
      <c r="TKS49" s="13"/>
      <c r="TKT49" s="13"/>
      <c r="TKU49" s="13"/>
      <c r="TKV49" s="13"/>
      <c r="TKW49" s="13"/>
      <c r="TKX49" s="13"/>
      <c r="TKY49" s="13"/>
      <c r="TKZ49" s="13"/>
      <c r="TLA49" s="13"/>
      <c r="TLB49" s="13"/>
      <c r="TLC49" s="13"/>
      <c r="TLD49" s="13"/>
      <c r="TLE49" s="13"/>
      <c r="TLF49" s="13"/>
      <c r="TLG49" s="13"/>
      <c r="TLH49" s="13"/>
      <c r="TLI49" s="13"/>
      <c r="TLJ49" s="13"/>
      <c r="TLK49" s="13"/>
      <c r="TLL49" s="13"/>
      <c r="TLM49" s="13"/>
      <c r="TLN49" s="13"/>
      <c r="TLO49" s="13"/>
      <c r="TLP49" s="13"/>
      <c r="TLQ49" s="13"/>
      <c r="TLR49" s="13"/>
      <c r="TLS49" s="13"/>
      <c r="TLT49" s="13"/>
      <c r="TLU49" s="13"/>
      <c r="TLV49" s="13"/>
      <c r="TLW49" s="13"/>
      <c r="TLX49" s="13"/>
      <c r="TLY49" s="13"/>
      <c r="TLZ49" s="13"/>
      <c r="TMA49" s="13"/>
      <c r="TMB49" s="13"/>
      <c r="TMC49" s="13"/>
      <c r="TMD49" s="13"/>
      <c r="TME49" s="13"/>
      <c r="TMF49" s="13"/>
      <c r="TMG49" s="13"/>
      <c r="TMH49" s="13"/>
      <c r="TMI49" s="13"/>
      <c r="TMJ49" s="13"/>
      <c r="TMK49" s="13"/>
      <c r="TML49" s="13"/>
      <c r="TMM49" s="13"/>
      <c r="TMN49" s="13"/>
      <c r="TMO49" s="13"/>
      <c r="TMP49" s="13"/>
      <c r="TMQ49" s="13"/>
      <c r="TMR49" s="13"/>
      <c r="TMS49" s="13"/>
      <c r="TMT49" s="13"/>
      <c r="TMU49" s="13"/>
      <c r="TMV49" s="13"/>
      <c r="TMW49" s="13"/>
      <c r="TMX49" s="13"/>
      <c r="TMY49" s="13"/>
      <c r="TMZ49" s="13"/>
      <c r="TNA49" s="13"/>
      <c r="TNB49" s="13"/>
      <c r="TNC49" s="13"/>
      <c r="TND49" s="13"/>
      <c r="TNE49" s="13"/>
      <c r="TNF49" s="13"/>
      <c r="TNG49" s="13"/>
      <c r="TNH49" s="13"/>
      <c r="TNI49" s="13"/>
      <c r="TNJ49" s="13"/>
      <c r="TNK49" s="13"/>
      <c r="TNL49" s="13"/>
      <c r="TNM49" s="13"/>
      <c r="TNN49" s="13"/>
      <c r="TNO49" s="13"/>
      <c r="TNP49" s="13"/>
      <c r="TNQ49" s="13"/>
      <c r="TNR49" s="13"/>
      <c r="TNS49" s="13"/>
      <c r="TNT49" s="13"/>
      <c r="TNU49" s="13"/>
      <c r="TNV49" s="13"/>
      <c r="TNW49" s="13"/>
      <c r="TNX49" s="13"/>
      <c r="TNY49" s="13"/>
      <c r="TNZ49" s="13"/>
      <c r="TOA49" s="13"/>
      <c r="TOB49" s="13"/>
      <c r="TOC49" s="13"/>
      <c r="TOD49" s="13"/>
      <c r="TOE49" s="13"/>
      <c r="TOF49" s="13"/>
      <c r="TOG49" s="13"/>
      <c r="TOH49" s="13"/>
      <c r="TOI49" s="13"/>
      <c r="TOJ49" s="13"/>
      <c r="TOK49" s="13"/>
      <c r="TOL49" s="13"/>
      <c r="TOM49" s="13"/>
      <c r="TON49" s="13"/>
      <c r="TOO49" s="13"/>
      <c r="TOP49" s="13"/>
      <c r="TOQ49" s="13"/>
      <c r="TOR49" s="13"/>
      <c r="TOS49" s="13"/>
      <c r="TOT49" s="13"/>
      <c r="TOU49" s="13"/>
      <c r="TOV49" s="13"/>
      <c r="TOW49" s="13"/>
      <c r="TOX49" s="13"/>
      <c r="TOY49" s="13"/>
      <c r="TOZ49" s="13"/>
      <c r="TPA49" s="13"/>
      <c r="TPB49" s="13"/>
      <c r="TPC49" s="13"/>
      <c r="TPD49" s="13"/>
      <c r="TPE49" s="13"/>
      <c r="TPF49" s="13"/>
      <c r="TPG49" s="13"/>
      <c r="TPH49" s="13"/>
      <c r="TPI49" s="13"/>
      <c r="TPJ49" s="13"/>
      <c r="TPK49" s="13"/>
      <c r="TPL49" s="13"/>
      <c r="TPM49" s="13"/>
      <c r="TPN49" s="13"/>
      <c r="TPO49" s="13"/>
      <c r="TPP49" s="13"/>
      <c r="TPQ49" s="13"/>
      <c r="TPR49" s="13"/>
      <c r="TPS49" s="13"/>
      <c r="TPT49" s="13"/>
      <c r="TPU49" s="13"/>
      <c r="TPV49" s="13"/>
      <c r="TPW49" s="13"/>
      <c r="TPX49" s="13"/>
      <c r="TPY49" s="13"/>
      <c r="TPZ49" s="13"/>
      <c r="TQA49" s="13"/>
      <c r="TQB49" s="13"/>
      <c r="TQC49" s="13"/>
      <c r="TQD49" s="13"/>
      <c r="TQE49" s="13"/>
      <c r="TQF49" s="13"/>
      <c r="TQG49" s="13"/>
      <c r="TQH49" s="13"/>
      <c r="TQI49" s="13"/>
      <c r="TQJ49" s="13"/>
      <c r="TQK49" s="13"/>
      <c r="TQL49" s="13"/>
      <c r="TQM49" s="13"/>
      <c r="TQN49" s="13"/>
      <c r="TQO49" s="13"/>
      <c r="TQP49" s="13"/>
      <c r="TQQ49" s="13"/>
      <c r="TQR49" s="13"/>
      <c r="TQS49" s="13"/>
      <c r="TQT49" s="13"/>
      <c r="TQU49" s="13"/>
      <c r="TQV49" s="13"/>
      <c r="TQW49" s="13"/>
      <c r="TQX49" s="13"/>
      <c r="TQY49" s="13"/>
      <c r="TQZ49" s="13"/>
      <c r="TRA49" s="13"/>
      <c r="TRB49" s="13"/>
      <c r="TRC49" s="13"/>
      <c r="TRD49" s="13"/>
      <c r="TRE49" s="13"/>
      <c r="TRF49" s="13"/>
      <c r="TRG49" s="13"/>
      <c r="TRH49" s="13"/>
      <c r="TRI49" s="13"/>
      <c r="TRJ49" s="13"/>
      <c r="TRK49" s="13"/>
      <c r="TRL49" s="13"/>
      <c r="TRM49" s="13"/>
      <c r="TRN49" s="13"/>
      <c r="TRO49" s="13"/>
      <c r="TRP49" s="13"/>
      <c r="TRQ49" s="13"/>
      <c r="TRR49" s="13"/>
      <c r="TRS49" s="13"/>
      <c r="TRT49" s="13"/>
      <c r="TRU49" s="13"/>
      <c r="TRV49" s="13"/>
      <c r="TRW49" s="13"/>
      <c r="TRX49" s="13"/>
      <c r="TRY49" s="13"/>
      <c r="TRZ49" s="13"/>
      <c r="TSA49" s="13"/>
      <c r="TSB49" s="13"/>
      <c r="TSC49" s="13"/>
      <c r="TSD49" s="13"/>
      <c r="TSE49" s="13"/>
      <c r="TSF49" s="13"/>
      <c r="TSG49" s="13"/>
      <c r="TSH49" s="13"/>
      <c r="TSI49" s="13"/>
      <c r="TSJ49" s="13"/>
      <c r="TSK49" s="13"/>
      <c r="TSL49" s="13"/>
      <c r="TSM49" s="13"/>
      <c r="TSN49" s="13"/>
      <c r="TSO49" s="13"/>
      <c r="TSP49" s="13"/>
      <c r="TSQ49" s="13"/>
      <c r="TSR49" s="13"/>
      <c r="TSS49" s="13"/>
      <c r="TST49" s="13"/>
      <c r="TSU49" s="13"/>
      <c r="TSV49" s="13"/>
      <c r="TSW49" s="13"/>
      <c r="TSX49" s="13"/>
      <c r="TSY49" s="13"/>
      <c r="TSZ49" s="13"/>
      <c r="TTA49" s="13"/>
      <c r="TTB49" s="13"/>
      <c r="TTC49" s="13"/>
      <c r="TTD49" s="13"/>
      <c r="TTE49" s="13"/>
      <c r="TTF49" s="13"/>
      <c r="TTG49" s="13"/>
      <c r="TTH49" s="13"/>
      <c r="TTI49" s="13"/>
      <c r="TTJ49" s="13"/>
      <c r="TTK49" s="13"/>
      <c r="TTL49" s="13"/>
      <c r="TTM49" s="13"/>
      <c r="TTN49" s="13"/>
      <c r="TTO49" s="13"/>
      <c r="TTP49" s="13"/>
      <c r="TTQ49" s="13"/>
      <c r="TTR49" s="13"/>
      <c r="TTS49" s="13"/>
      <c r="TTT49" s="13"/>
      <c r="TTU49" s="13"/>
      <c r="TTV49" s="13"/>
      <c r="TTW49" s="13"/>
      <c r="TTX49" s="13"/>
      <c r="TTY49" s="13"/>
      <c r="TTZ49" s="13"/>
      <c r="TUA49" s="13"/>
      <c r="TUB49" s="13"/>
      <c r="TUC49" s="13"/>
      <c r="TUD49" s="13"/>
      <c r="TUE49" s="13"/>
      <c r="TUF49" s="13"/>
      <c r="TUG49" s="13"/>
      <c r="TUH49" s="13"/>
      <c r="TUI49" s="13"/>
      <c r="TUJ49" s="13"/>
      <c r="TUK49" s="13"/>
      <c r="TUL49" s="13"/>
      <c r="TUM49" s="13"/>
      <c r="TUN49" s="13"/>
      <c r="TUO49" s="13"/>
      <c r="TUP49" s="13"/>
      <c r="TUQ49" s="13"/>
      <c r="TUR49" s="13"/>
      <c r="TUS49" s="13"/>
      <c r="TUT49" s="13"/>
      <c r="TUU49" s="13"/>
      <c r="TUV49" s="13"/>
      <c r="TUW49" s="13"/>
      <c r="TUX49" s="13"/>
      <c r="TUY49" s="13"/>
      <c r="TUZ49" s="13"/>
      <c r="TVA49" s="13"/>
      <c r="TVB49" s="13"/>
      <c r="TVC49" s="13"/>
      <c r="TVD49" s="13"/>
      <c r="TVE49" s="13"/>
      <c r="TVF49" s="13"/>
      <c r="TVG49" s="13"/>
      <c r="TVH49" s="13"/>
      <c r="TVI49" s="13"/>
      <c r="TVJ49" s="13"/>
      <c r="TVK49" s="13"/>
      <c r="TVL49" s="13"/>
      <c r="TVM49" s="13"/>
      <c r="TVN49" s="13"/>
      <c r="TVO49" s="13"/>
      <c r="TVP49" s="13"/>
      <c r="TVQ49" s="13"/>
      <c r="TVR49" s="13"/>
      <c r="TVS49" s="13"/>
      <c r="TVT49" s="13"/>
      <c r="TVU49" s="13"/>
      <c r="TVV49" s="13"/>
      <c r="TVW49" s="13"/>
      <c r="TVX49" s="13"/>
      <c r="TVY49" s="13"/>
      <c r="TVZ49" s="13"/>
      <c r="TWA49" s="13"/>
      <c r="TWB49" s="13"/>
      <c r="TWC49" s="13"/>
      <c r="TWD49" s="13"/>
      <c r="TWE49" s="13"/>
      <c r="TWF49" s="13"/>
      <c r="TWG49" s="13"/>
      <c r="TWH49" s="13"/>
      <c r="TWI49" s="13"/>
      <c r="TWJ49" s="13"/>
      <c r="TWK49" s="13"/>
      <c r="TWL49" s="13"/>
      <c r="TWM49" s="13"/>
      <c r="TWN49" s="13"/>
      <c r="TWO49" s="13"/>
      <c r="TWP49" s="13"/>
      <c r="TWQ49" s="13"/>
      <c r="TWR49" s="13"/>
      <c r="TWS49" s="13"/>
      <c r="TWT49" s="13"/>
      <c r="TWU49" s="13"/>
      <c r="TWV49" s="13"/>
      <c r="TWW49" s="13"/>
      <c r="TWX49" s="13"/>
      <c r="TWY49" s="13"/>
      <c r="TWZ49" s="13"/>
      <c r="TXA49" s="13"/>
      <c r="TXB49" s="13"/>
      <c r="TXC49" s="13"/>
      <c r="TXD49" s="13"/>
      <c r="TXE49" s="13"/>
      <c r="TXF49" s="13"/>
      <c r="TXG49" s="13"/>
      <c r="TXH49" s="13"/>
      <c r="TXI49" s="13"/>
      <c r="TXJ49" s="13"/>
      <c r="TXK49" s="13"/>
      <c r="TXL49" s="13"/>
      <c r="TXM49" s="13"/>
      <c r="TXN49" s="13"/>
      <c r="TXO49" s="13"/>
      <c r="TXP49" s="13"/>
      <c r="TXQ49" s="13"/>
      <c r="TXR49" s="13"/>
      <c r="TXS49" s="13"/>
      <c r="TXT49" s="13"/>
      <c r="TXU49" s="13"/>
      <c r="TXV49" s="13"/>
      <c r="TXW49" s="13"/>
      <c r="TXX49" s="13"/>
      <c r="TXY49" s="13"/>
      <c r="TXZ49" s="13"/>
      <c r="TYA49" s="13"/>
      <c r="TYB49" s="13"/>
      <c r="TYC49" s="13"/>
      <c r="TYD49" s="13"/>
      <c r="TYE49" s="13"/>
      <c r="TYF49" s="13"/>
      <c r="TYG49" s="13"/>
      <c r="TYH49" s="13"/>
      <c r="TYI49" s="13"/>
      <c r="TYJ49" s="13"/>
      <c r="TYK49" s="13"/>
      <c r="TYL49" s="13"/>
      <c r="TYM49" s="13"/>
      <c r="TYN49" s="13"/>
      <c r="TYO49" s="13"/>
      <c r="TYP49" s="13"/>
      <c r="TYQ49" s="13"/>
      <c r="TYR49" s="13"/>
      <c r="TYS49" s="13"/>
      <c r="TYT49" s="13"/>
      <c r="TYU49" s="13"/>
      <c r="TYV49" s="13"/>
      <c r="TYW49" s="13"/>
      <c r="TYX49" s="13"/>
      <c r="TYY49" s="13"/>
      <c r="TYZ49" s="13"/>
      <c r="TZA49" s="13"/>
      <c r="TZB49" s="13"/>
      <c r="TZC49" s="13"/>
      <c r="TZD49" s="13"/>
      <c r="TZE49" s="13"/>
      <c r="TZF49" s="13"/>
      <c r="TZG49" s="13"/>
      <c r="TZH49" s="13"/>
      <c r="TZI49" s="13"/>
      <c r="TZJ49" s="13"/>
      <c r="TZK49" s="13"/>
      <c r="TZL49" s="13"/>
      <c r="TZM49" s="13"/>
      <c r="TZN49" s="13"/>
      <c r="TZO49" s="13"/>
      <c r="TZP49" s="13"/>
      <c r="TZQ49" s="13"/>
      <c r="TZR49" s="13"/>
      <c r="TZS49" s="13"/>
      <c r="TZT49" s="13"/>
      <c r="TZU49" s="13"/>
      <c r="TZV49" s="13"/>
      <c r="TZW49" s="13"/>
      <c r="TZX49" s="13"/>
      <c r="TZY49" s="13"/>
      <c r="TZZ49" s="13"/>
      <c r="UAA49" s="13"/>
      <c r="UAB49" s="13"/>
      <c r="UAC49" s="13"/>
      <c r="UAD49" s="13"/>
      <c r="UAE49" s="13"/>
      <c r="UAF49" s="13"/>
      <c r="UAG49" s="13"/>
      <c r="UAH49" s="13"/>
      <c r="UAI49" s="13"/>
      <c r="UAJ49" s="13"/>
      <c r="UAK49" s="13"/>
      <c r="UAL49" s="13"/>
      <c r="UAM49" s="13"/>
      <c r="UAN49" s="13"/>
      <c r="UAO49" s="13"/>
      <c r="UAP49" s="13"/>
      <c r="UAQ49" s="13"/>
      <c r="UAR49" s="13"/>
      <c r="UAS49" s="13"/>
      <c r="UAT49" s="13"/>
      <c r="UAU49" s="13"/>
      <c r="UAV49" s="13"/>
      <c r="UAW49" s="13"/>
      <c r="UAX49" s="13"/>
      <c r="UAY49" s="13"/>
      <c r="UAZ49" s="13"/>
      <c r="UBA49" s="13"/>
      <c r="UBB49" s="13"/>
      <c r="UBC49" s="13"/>
      <c r="UBD49" s="13"/>
      <c r="UBE49" s="13"/>
      <c r="UBF49" s="13"/>
      <c r="UBG49" s="13"/>
      <c r="UBH49" s="13"/>
      <c r="UBI49" s="13"/>
      <c r="UBJ49" s="13"/>
      <c r="UBK49" s="13"/>
      <c r="UBL49" s="13"/>
      <c r="UBM49" s="13"/>
      <c r="UBN49" s="13"/>
      <c r="UBO49" s="13"/>
      <c r="UBP49" s="13"/>
      <c r="UBQ49" s="13"/>
      <c r="UBR49" s="13"/>
      <c r="UBS49" s="13"/>
      <c r="UBT49" s="13"/>
      <c r="UBU49" s="13"/>
      <c r="UBV49" s="13"/>
      <c r="UBW49" s="13"/>
      <c r="UBX49" s="13"/>
      <c r="UBY49" s="13"/>
      <c r="UBZ49" s="13"/>
      <c r="UCA49" s="13"/>
      <c r="UCB49" s="13"/>
      <c r="UCC49" s="13"/>
      <c r="UCD49" s="13"/>
      <c r="UCE49" s="13"/>
      <c r="UCF49" s="13"/>
      <c r="UCG49" s="13"/>
      <c r="UCH49" s="13"/>
      <c r="UCI49" s="13"/>
      <c r="UCJ49" s="13"/>
      <c r="UCK49" s="13"/>
      <c r="UCL49" s="13"/>
      <c r="UCM49" s="13"/>
      <c r="UCN49" s="13"/>
      <c r="UCO49" s="13"/>
      <c r="UCP49" s="13"/>
      <c r="UCQ49" s="13"/>
      <c r="UCR49" s="13"/>
      <c r="UCS49" s="13"/>
      <c r="UCT49" s="13"/>
      <c r="UCU49" s="13"/>
      <c r="UCV49" s="13"/>
      <c r="UCW49" s="13"/>
      <c r="UCX49" s="13"/>
      <c r="UCY49" s="13"/>
      <c r="UCZ49" s="13"/>
      <c r="UDA49" s="13"/>
      <c r="UDB49" s="13"/>
      <c r="UDC49" s="13"/>
      <c r="UDD49" s="13"/>
      <c r="UDE49" s="13"/>
      <c r="UDF49" s="13"/>
      <c r="UDG49" s="13"/>
      <c r="UDH49" s="13"/>
      <c r="UDI49" s="13"/>
      <c r="UDJ49" s="13"/>
      <c r="UDK49" s="13"/>
      <c r="UDL49" s="13"/>
      <c r="UDM49" s="13"/>
      <c r="UDN49" s="13"/>
      <c r="UDO49" s="13"/>
      <c r="UDP49" s="13"/>
      <c r="UDQ49" s="13"/>
      <c r="UDR49" s="13"/>
      <c r="UDS49" s="13"/>
      <c r="UDT49" s="13"/>
      <c r="UDU49" s="13"/>
      <c r="UDV49" s="13"/>
      <c r="UDW49" s="13"/>
      <c r="UDX49" s="13"/>
      <c r="UDY49" s="13"/>
      <c r="UDZ49" s="13"/>
      <c r="UEA49" s="13"/>
      <c r="UEB49" s="13"/>
      <c r="UEC49" s="13"/>
      <c r="UED49" s="13"/>
      <c r="UEE49" s="13"/>
      <c r="UEF49" s="13"/>
      <c r="UEG49" s="13"/>
      <c r="UEH49" s="13"/>
      <c r="UEI49" s="13"/>
      <c r="UEJ49" s="13"/>
      <c r="UEK49" s="13"/>
      <c r="UEL49" s="13"/>
      <c r="UEM49" s="13"/>
      <c r="UEN49" s="13"/>
      <c r="UEO49" s="13"/>
      <c r="UEP49" s="13"/>
      <c r="UEQ49" s="13"/>
      <c r="UER49" s="13"/>
      <c r="UES49" s="13"/>
      <c r="UET49" s="13"/>
      <c r="UEU49" s="13"/>
      <c r="UEV49" s="13"/>
      <c r="UEW49" s="13"/>
      <c r="UEX49" s="13"/>
      <c r="UEY49" s="13"/>
      <c r="UEZ49" s="13"/>
      <c r="UFA49" s="13"/>
      <c r="UFB49" s="13"/>
      <c r="UFC49" s="13"/>
      <c r="UFD49" s="13"/>
      <c r="UFE49" s="13"/>
      <c r="UFF49" s="13"/>
      <c r="UFG49" s="13"/>
      <c r="UFH49" s="13"/>
      <c r="UFI49" s="13"/>
      <c r="UFJ49" s="13"/>
      <c r="UFK49" s="13"/>
      <c r="UFL49" s="13"/>
      <c r="UFM49" s="13"/>
      <c r="UFN49" s="13"/>
      <c r="UFO49" s="13"/>
      <c r="UFP49" s="13"/>
      <c r="UFQ49" s="13"/>
      <c r="UFR49" s="13"/>
      <c r="UFS49" s="13"/>
      <c r="UFT49" s="13"/>
      <c r="UFU49" s="13"/>
      <c r="UFV49" s="13"/>
      <c r="UFW49" s="13"/>
      <c r="UFX49" s="13"/>
      <c r="UFY49" s="13"/>
      <c r="UFZ49" s="13"/>
      <c r="UGA49" s="13"/>
      <c r="UGB49" s="13"/>
      <c r="UGC49" s="13"/>
      <c r="UGD49" s="13"/>
      <c r="UGE49" s="13"/>
      <c r="UGF49" s="13"/>
      <c r="UGG49" s="13"/>
      <c r="UGH49" s="13"/>
      <c r="UGI49" s="13"/>
      <c r="UGJ49" s="13"/>
      <c r="UGK49" s="13"/>
      <c r="UGL49" s="13"/>
      <c r="UGM49" s="13"/>
      <c r="UGN49" s="13"/>
      <c r="UGO49" s="13"/>
      <c r="UGP49" s="13"/>
      <c r="UGQ49" s="13"/>
      <c r="UGR49" s="13"/>
      <c r="UGS49" s="13"/>
      <c r="UGT49" s="13"/>
      <c r="UGU49" s="13"/>
      <c r="UGV49" s="13"/>
      <c r="UGW49" s="13"/>
      <c r="UGX49" s="13"/>
      <c r="UGY49" s="13"/>
      <c r="UGZ49" s="13"/>
      <c r="UHA49" s="13"/>
      <c r="UHB49" s="13"/>
      <c r="UHC49" s="13"/>
      <c r="UHD49" s="13"/>
      <c r="UHE49" s="13"/>
      <c r="UHF49" s="13"/>
      <c r="UHG49" s="13"/>
      <c r="UHH49" s="13"/>
      <c r="UHI49" s="13"/>
      <c r="UHJ49" s="13"/>
      <c r="UHK49" s="13"/>
      <c r="UHL49" s="13"/>
      <c r="UHM49" s="13"/>
      <c r="UHN49" s="13"/>
      <c r="UHO49" s="13"/>
      <c r="UHP49" s="13"/>
      <c r="UHQ49" s="13"/>
      <c r="UHR49" s="13"/>
      <c r="UHS49" s="13"/>
      <c r="UHT49" s="13"/>
      <c r="UHU49" s="13"/>
      <c r="UHV49" s="13"/>
      <c r="UHW49" s="13"/>
      <c r="UHX49" s="13"/>
      <c r="UHY49" s="13"/>
      <c r="UHZ49" s="13"/>
      <c r="UIA49" s="13"/>
      <c r="UIB49" s="13"/>
      <c r="UIC49" s="13"/>
      <c r="UID49" s="13"/>
      <c r="UIE49" s="13"/>
      <c r="UIF49" s="13"/>
      <c r="UIG49" s="13"/>
      <c r="UIH49" s="13"/>
      <c r="UII49" s="13"/>
      <c r="UIJ49" s="13"/>
      <c r="UIK49" s="13"/>
      <c r="UIL49" s="13"/>
      <c r="UIM49" s="13"/>
      <c r="UIN49" s="13"/>
      <c r="UIO49" s="13"/>
      <c r="UIP49" s="13"/>
      <c r="UIQ49" s="13"/>
      <c r="UIR49" s="13"/>
      <c r="UIS49" s="13"/>
      <c r="UIT49" s="13"/>
      <c r="UIU49" s="13"/>
      <c r="UIV49" s="13"/>
      <c r="UIW49" s="13"/>
      <c r="UIX49" s="13"/>
      <c r="UIY49" s="13"/>
      <c r="UIZ49" s="13"/>
      <c r="UJA49" s="13"/>
      <c r="UJB49" s="13"/>
      <c r="UJC49" s="13"/>
      <c r="UJD49" s="13"/>
      <c r="UJE49" s="13"/>
      <c r="UJF49" s="13"/>
      <c r="UJG49" s="13"/>
      <c r="UJH49" s="13"/>
      <c r="UJI49" s="13"/>
      <c r="UJJ49" s="13"/>
      <c r="UJK49" s="13"/>
      <c r="UJL49" s="13"/>
      <c r="UJM49" s="13"/>
      <c r="UJN49" s="13"/>
      <c r="UJO49" s="13"/>
      <c r="UJP49" s="13"/>
      <c r="UJQ49" s="13"/>
      <c r="UJR49" s="13"/>
      <c r="UJS49" s="13"/>
      <c r="UJT49" s="13"/>
      <c r="UJU49" s="13"/>
      <c r="UJV49" s="13"/>
      <c r="UJW49" s="13"/>
      <c r="UJX49" s="13"/>
      <c r="UJY49" s="13"/>
      <c r="UJZ49" s="13"/>
      <c r="UKA49" s="13"/>
      <c r="UKB49" s="13"/>
      <c r="UKC49" s="13"/>
      <c r="UKD49" s="13"/>
      <c r="UKE49" s="13"/>
      <c r="UKF49" s="13"/>
      <c r="UKG49" s="13"/>
      <c r="UKH49" s="13"/>
      <c r="UKI49" s="13"/>
      <c r="UKJ49" s="13"/>
      <c r="UKK49" s="13"/>
      <c r="UKL49" s="13"/>
      <c r="UKM49" s="13"/>
      <c r="UKN49" s="13"/>
      <c r="UKO49" s="13"/>
      <c r="UKP49" s="13"/>
      <c r="UKQ49" s="13"/>
      <c r="UKR49" s="13"/>
      <c r="UKS49" s="13"/>
      <c r="UKT49" s="13"/>
      <c r="UKU49" s="13"/>
      <c r="UKV49" s="13"/>
      <c r="UKW49" s="13"/>
      <c r="UKX49" s="13"/>
      <c r="UKY49" s="13"/>
      <c r="UKZ49" s="13"/>
      <c r="ULA49" s="13"/>
      <c r="ULB49" s="13"/>
      <c r="ULC49" s="13"/>
      <c r="ULD49" s="13"/>
      <c r="ULE49" s="13"/>
      <c r="ULF49" s="13"/>
      <c r="ULG49" s="13"/>
      <c r="ULH49" s="13"/>
      <c r="ULI49" s="13"/>
      <c r="ULJ49" s="13"/>
      <c r="ULK49" s="13"/>
      <c r="ULL49" s="13"/>
      <c r="ULM49" s="13"/>
      <c r="ULN49" s="13"/>
      <c r="ULO49" s="13"/>
      <c r="ULP49" s="13"/>
      <c r="ULQ49" s="13"/>
      <c r="ULR49" s="13"/>
      <c r="ULS49" s="13"/>
      <c r="ULT49" s="13"/>
      <c r="ULU49" s="13"/>
      <c r="ULV49" s="13"/>
      <c r="ULW49" s="13"/>
      <c r="ULX49" s="13"/>
      <c r="ULY49" s="13"/>
      <c r="ULZ49" s="13"/>
      <c r="UMA49" s="13"/>
      <c r="UMB49" s="13"/>
      <c r="UMC49" s="13"/>
      <c r="UMD49" s="13"/>
      <c r="UME49" s="13"/>
      <c r="UMF49" s="13"/>
      <c r="UMG49" s="13"/>
      <c r="UMH49" s="13"/>
      <c r="UMI49" s="13"/>
      <c r="UMJ49" s="13"/>
      <c r="UMK49" s="13"/>
      <c r="UML49" s="13"/>
      <c r="UMM49" s="13"/>
      <c r="UMN49" s="13"/>
      <c r="UMO49" s="13"/>
      <c r="UMP49" s="13"/>
      <c r="UMQ49" s="13"/>
      <c r="UMR49" s="13"/>
      <c r="UMS49" s="13"/>
      <c r="UMT49" s="13"/>
      <c r="UMU49" s="13"/>
      <c r="UMV49" s="13"/>
      <c r="UMW49" s="13"/>
      <c r="UMX49" s="13"/>
      <c r="UMY49" s="13"/>
      <c r="UMZ49" s="13"/>
      <c r="UNA49" s="13"/>
      <c r="UNB49" s="13"/>
      <c r="UNC49" s="13"/>
      <c r="UND49" s="13"/>
      <c r="UNE49" s="13"/>
      <c r="UNF49" s="13"/>
      <c r="UNG49" s="13"/>
      <c r="UNH49" s="13"/>
      <c r="UNI49" s="13"/>
      <c r="UNJ49" s="13"/>
      <c r="UNK49" s="13"/>
      <c r="UNL49" s="13"/>
      <c r="UNM49" s="13"/>
      <c r="UNN49" s="13"/>
      <c r="UNO49" s="13"/>
      <c r="UNP49" s="13"/>
      <c r="UNQ49" s="13"/>
      <c r="UNR49" s="13"/>
      <c r="UNS49" s="13"/>
      <c r="UNT49" s="13"/>
      <c r="UNU49" s="13"/>
      <c r="UNV49" s="13"/>
      <c r="UNW49" s="13"/>
      <c r="UNX49" s="13"/>
      <c r="UNY49" s="13"/>
      <c r="UNZ49" s="13"/>
      <c r="UOA49" s="13"/>
      <c r="UOB49" s="13"/>
      <c r="UOC49" s="13"/>
      <c r="UOD49" s="13"/>
      <c r="UOE49" s="13"/>
      <c r="UOF49" s="13"/>
      <c r="UOG49" s="13"/>
      <c r="UOH49" s="13"/>
      <c r="UOI49" s="13"/>
      <c r="UOJ49" s="13"/>
      <c r="UOK49" s="13"/>
      <c r="UOL49" s="13"/>
      <c r="UOM49" s="13"/>
      <c r="UON49" s="13"/>
      <c r="UOO49" s="13"/>
      <c r="UOP49" s="13"/>
      <c r="UOQ49" s="13"/>
      <c r="UOR49" s="13"/>
      <c r="UOS49" s="13"/>
      <c r="UOT49" s="13"/>
      <c r="UOU49" s="13"/>
      <c r="UOV49" s="13"/>
      <c r="UOW49" s="13"/>
      <c r="UOX49" s="13"/>
      <c r="UOY49" s="13"/>
      <c r="UOZ49" s="13"/>
      <c r="UPA49" s="13"/>
      <c r="UPB49" s="13"/>
      <c r="UPC49" s="13"/>
      <c r="UPD49" s="13"/>
      <c r="UPE49" s="13"/>
      <c r="UPF49" s="13"/>
      <c r="UPG49" s="13"/>
      <c r="UPH49" s="13"/>
      <c r="UPI49" s="13"/>
      <c r="UPJ49" s="13"/>
      <c r="UPK49" s="13"/>
      <c r="UPL49" s="13"/>
      <c r="UPM49" s="13"/>
      <c r="UPN49" s="13"/>
      <c r="UPO49" s="13"/>
      <c r="UPP49" s="13"/>
      <c r="UPQ49" s="13"/>
      <c r="UPR49" s="13"/>
      <c r="UPS49" s="13"/>
      <c r="UPT49" s="13"/>
      <c r="UPU49" s="13"/>
      <c r="UPV49" s="13"/>
      <c r="UPW49" s="13"/>
      <c r="UPX49" s="13"/>
      <c r="UPY49" s="13"/>
      <c r="UPZ49" s="13"/>
      <c r="UQA49" s="13"/>
      <c r="UQB49" s="13"/>
      <c r="UQC49" s="13"/>
      <c r="UQD49" s="13"/>
      <c r="UQE49" s="13"/>
      <c r="UQF49" s="13"/>
      <c r="UQG49" s="13"/>
      <c r="UQH49" s="13"/>
      <c r="UQI49" s="13"/>
      <c r="UQJ49" s="13"/>
      <c r="UQK49" s="13"/>
      <c r="UQL49" s="13"/>
      <c r="UQM49" s="13"/>
      <c r="UQN49" s="13"/>
      <c r="UQO49" s="13"/>
      <c r="UQP49" s="13"/>
      <c r="UQQ49" s="13"/>
      <c r="UQR49" s="13"/>
      <c r="UQS49" s="13"/>
      <c r="UQT49" s="13"/>
      <c r="UQU49" s="13"/>
      <c r="UQV49" s="13"/>
      <c r="UQW49" s="13"/>
      <c r="UQX49" s="13"/>
      <c r="UQY49" s="13"/>
      <c r="UQZ49" s="13"/>
      <c r="URA49" s="13"/>
      <c r="URB49" s="13"/>
      <c r="URC49" s="13"/>
      <c r="URD49" s="13"/>
      <c r="URE49" s="13"/>
      <c r="URF49" s="13"/>
      <c r="URG49" s="13"/>
      <c r="URH49" s="13"/>
      <c r="URI49" s="13"/>
      <c r="URJ49" s="13"/>
      <c r="URK49" s="13"/>
      <c r="URL49" s="13"/>
      <c r="URM49" s="13"/>
      <c r="URN49" s="13"/>
      <c r="URO49" s="13"/>
      <c r="URP49" s="13"/>
      <c r="URQ49" s="13"/>
      <c r="URR49" s="13"/>
      <c r="URS49" s="13"/>
      <c r="URT49" s="13"/>
      <c r="URU49" s="13"/>
      <c r="URV49" s="13"/>
      <c r="URW49" s="13"/>
      <c r="URX49" s="13"/>
      <c r="URY49" s="13"/>
      <c r="URZ49" s="13"/>
      <c r="USA49" s="13"/>
      <c r="USB49" s="13"/>
      <c r="USC49" s="13"/>
      <c r="USD49" s="13"/>
      <c r="USE49" s="13"/>
      <c r="USF49" s="13"/>
      <c r="USG49" s="13"/>
      <c r="USH49" s="13"/>
      <c r="USI49" s="13"/>
      <c r="USJ49" s="13"/>
      <c r="USK49" s="13"/>
      <c r="USL49" s="13"/>
      <c r="USM49" s="13"/>
      <c r="USN49" s="13"/>
      <c r="USO49" s="13"/>
      <c r="USP49" s="13"/>
      <c r="USQ49" s="13"/>
      <c r="USR49" s="13"/>
      <c r="USS49" s="13"/>
      <c r="UST49" s="13"/>
      <c r="USU49" s="13"/>
      <c r="USV49" s="13"/>
      <c r="USW49" s="13"/>
      <c r="USX49" s="13"/>
      <c r="USY49" s="13"/>
      <c r="USZ49" s="13"/>
      <c r="UTA49" s="13"/>
      <c r="UTB49" s="13"/>
      <c r="UTC49" s="13"/>
      <c r="UTD49" s="13"/>
      <c r="UTE49" s="13"/>
      <c r="UTF49" s="13"/>
      <c r="UTG49" s="13"/>
      <c r="UTH49" s="13"/>
      <c r="UTI49" s="13"/>
      <c r="UTJ49" s="13"/>
      <c r="UTK49" s="13"/>
      <c r="UTL49" s="13"/>
      <c r="UTM49" s="13"/>
      <c r="UTN49" s="13"/>
      <c r="UTO49" s="13"/>
      <c r="UTP49" s="13"/>
      <c r="UTQ49" s="13"/>
      <c r="UTR49" s="13"/>
      <c r="UTS49" s="13"/>
      <c r="UTT49" s="13"/>
      <c r="UTU49" s="13"/>
      <c r="UTV49" s="13"/>
      <c r="UTW49" s="13"/>
      <c r="UTX49" s="13"/>
      <c r="UTY49" s="13"/>
      <c r="UTZ49" s="13"/>
      <c r="UUA49" s="13"/>
      <c r="UUB49" s="13"/>
      <c r="UUC49" s="13"/>
      <c r="UUD49" s="13"/>
      <c r="UUE49" s="13"/>
      <c r="UUF49" s="13"/>
      <c r="UUG49" s="13"/>
      <c r="UUH49" s="13"/>
      <c r="UUI49" s="13"/>
      <c r="UUJ49" s="13"/>
      <c r="UUK49" s="13"/>
      <c r="UUL49" s="13"/>
      <c r="UUM49" s="13"/>
      <c r="UUN49" s="13"/>
      <c r="UUO49" s="13"/>
      <c r="UUP49" s="13"/>
      <c r="UUQ49" s="13"/>
      <c r="UUR49" s="13"/>
      <c r="UUS49" s="13"/>
      <c r="UUT49" s="13"/>
      <c r="UUU49" s="13"/>
      <c r="UUV49" s="13"/>
      <c r="UUW49" s="13"/>
      <c r="UUX49" s="13"/>
      <c r="UUY49" s="13"/>
      <c r="UUZ49" s="13"/>
      <c r="UVA49" s="13"/>
      <c r="UVB49" s="13"/>
      <c r="UVC49" s="13"/>
      <c r="UVD49" s="13"/>
      <c r="UVE49" s="13"/>
      <c r="UVF49" s="13"/>
      <c r="UVG49" s="13"/>
      <c r="UVH49" s="13"/>
      <c r="UVI49" s="13"/>
      <c r="UVJ49" s="13"/>
      <c r="UVK49" s="13"/>
      <c r="UVL49" s="13"/>
      <c r="UVM49" s="13"/>
      <c r="UVN49" s="13"/>
      <c r="UVO49" s="13"/>
      <c r="UVP49" s="13"/>
      <c r="UVQ49" s="13"/>
      <c r="UVR49" s="13"/>
      <c r="UVS49" s="13"/>
      <c r="UVT49" s="13"/>
      <c r="UVU49" s="13"/>
      <c r="UVV49" s="13"/>
      <c r="UVW49" s="13"/>
      <c r="UVX49" s="13"/>
      <c r="UVY49" s="13"/>
      <c r="UVZ49" s="13"/>
      <c r="UWA49" s="13"/>
      <c r="UWB49" s="13"/>
      <c r="UWC49" s="13"/>
      <c r="UWD49" s="13"/>
      <c r="UWE49" s="13"/>
      <c r="UWF49" s="13"/>
      <c r="UWG49" s="13"/>
      <c r="UWH49" s="13"/>
      <c r="UWI49" s="13"/>
      <c r="UWJ49" s="13"/>
      <c r="UWK49" s="13"/>
      <c r="UWL49" s="13"/>
      <c r="UWM49" s="13"/>
      <c r="UWN49" s="13"/>
      <c r="UWO49" s="13"/>
      <c r="UWP49" s="13"/>
      <c r="UWQ49" s="13"/>
      <c r="UWR49" s="13"/>
      <c r="UWS49" s="13"/>
      <c r="UWT49" s="13"/>
      <c r="UWU49" s="13"/>
      <c r="UWV49" s="13"/>
      <c r="UWW49" s="13"/>
      <c r="UWX49" s="13"/>
      <c r="UWY49" s="13"/>
      <c r="UWZ49" s="13"/>
      <c r="UXA49" s="13"/>
      <c r="UXB49" s="13"/>
      <c r="UXC49" s="13"/>
      <c r="UXD49" s="13"/>
      <c r="UXE49" s="13"/>
      <c r="UXF49" s="13"/>
      <c r="UXG49" s="13"/>
      <c r="UXH49" s="13"/>
      <c r="UXI49" s="13"/>
      <c r="UXJ49" s="13"/>
      <c r="UXK49" s="13"/>
      <c r="UXL49" s="13"/>
      <c r="UXM49" s="13"/>
      <c r="UXN49" s="13"/>
      <c r="UXO49" s="13"/>
      <c r="UXP49" s="13"/>
      <c r="UXQ49" s="13"/>
      <c r="UXR49" s="13"/>
      <c r="UXS49" s="13"/>
      <c r="UXT49" s="13"/>
      <c r="UXU49" s="13"/>
      <c r="UXV49" s="13"/>
      <c r="UXW49" s="13"/>
      <c r="UXX49" s="13"/>
      <c r="UXY49" s="13"/>
      <c r="UXZ49" s="13"/>
      <c r="UYA49" s="13"/>
      <c r="UYB49" s="13"/>
      <c r="UYC49" s="13"/>
      <c r="UYD49" s="13"/>
      <c r="UYE49" s="13"/>
      <c r="UYF49" s="13"/>
      <c r="UYG49" s="13"/>
      <c r="UYH49" s="13"/>
      <c r="UYI49" s="13"/>
      <c r="UYJ49" s="13"/>
      <c r="UYK49" s="13"/>
      <c r="UYL49" s="13"/>
      <c r="UYM49" s="13"/>
      <c r="UYN49" s="13"/>
      <c r="UYO49" s="13"/>
      <c r="UYP49" s="13"/>
      <c r="UYQ49" s="13"/>
      <c r="UYR49" s="13"/>
      <c r="UYS49" s="13"/>
      <c r="UYT49" s="13"/>
      <c r="UYU49" s="13"/>
      <c r="UYV49" s="13"/>
      <c r="UYW49" s="13"/>
      <c r="UYX49" s="13"/>
      <c r="UYY49" s="13"/>
      <c r="UYZ49" s="13"/>
      <c r="UZA49" s="13"/>
      <c r="UZB49" s="13"/>
      <c r="UZC49" s="13"/>
      <c r="UZD49" s="13"/>
      <c r="UZE49" s="13"/>
      <c r="UZF49" s="13"/>
      <c r="UZG49" s="13"/>
      <c r="UZH49" s="13"/>
      <c r="UZI49" s="13"/>
      <c r="UZJ49" s="13"/>
      <c r="UZK49" s="13"/>
      <c r="UZL49" s="13"/>
      <c r="UZM49" s="13"/>
      <c r="UZN49" s="13"/>
      <c r="UZO49" s="13"/>
      <c r="UZP49" s="13"/>
      <c r="UZQ49" s="13"/>
      <c r="UZR49" s="13"/>
      <c r="UZS49" s="13"/>
      <c r="UZT49" s="13"/>
      <c r="UZU49" s="13"/>
      <c r="UZV49" s="13"/>
      <c r="UZW49" s="13"/>
      <c r="UZX49" s="13"/>
      <c r="UZY49" s="13"/>
      <c r="UZZ49" s="13"/>
      <c r="VAA49" s="13"/>
      <c r="VAB49" s="13"/>
      <c r="VAC49" s="13"/>
      <c r="VAD49" s="13"/>
      <c r="VAE49" s="13"/>
      <c r="VAF49" s="13"/>
      <c r="VAG49" s="13"/>
      <c r="VAH49" s="13"/>
      <c r="VAI49" s="13"/>
      <c r="VAJ49" s="13"/>
      <c r="VAK49" s="13"/>
      <c r="VAL49" s="13"/>
      <c r="VAM49" s="13"/>
      <c r="VAN49" s="13"/>
      <c r="VAO49" s="13"/>
      <c r="VAP49" s="13"/>
      <c r="VAQ49" s="13"/>
      <c r="VAR49" s="13"/>
      <c r="VAS49" s="13"/>
      <c r="VAT49" s="13"/>
      <c r="VAU49" s="13"/>
      <c r="VAV49" s="13"/>
      <c r="VAW49" s="13"/>
      <c r="VAX49" s="13"/>
      <c r="VAY49" s="13"/>
      <c r="VAZ49" s="13"/>
      <c r="VBA49" s="13"/>
      <c r="VBB49" s="13"/>
      <c r="VBC49" s="13"/>
      <c r="VBD49" s="13"/>
      <c r="VBE49" s="13"/>
      <c r="VBF49" s="13"/>
      <c r="VBG49" s="13"/>
      <c r="VBH49" s="13"/>
      <c r="VBI49" s="13"/>
      <c r="VBJ49" s="13"/>
      <c r="VBK49" s="13"/>
      <c r="VBL49" s="13"/>
      <c r="VBM49" s="13"/>
      <c r="VBN49" s="13"/>
      <c r="VBO49" s="13"/>
      <c r="VBP49" s="13"/>
      <c r="VBQ49" s="13"/>
      <c r="VBR49" s="13"/>
      <c r="VBS49" s="13"/>
      <c r="VBT49" s="13"/>
      <c r="VBU49" s="13"/>
      <c r="VBV49" s="13"/>
      <c r="VBW49" s="13"/>
      <c r="VBX49" s="13"/>
      <c r="VBY49" s="13"/>
      <c r="VBZ49" s="13"/>
      <c r="VCA49" s="13"/>
      <c r="VCB49" s="13"/>
      <c r="VCC49" s="13"/>
      <c r="VCD49" s="13"/>
      <c r="VCE49" s="13"/>
      <c r="VCF49" s="13"/>
      <c r="VCG49" s="13"/>
      <c r="VCH49" s="13"/>
      <c r="VCI49" s="13"/>
      <c r="VCJ49" s="13"/>
      <c r="VCK49" s="13"/>
      <c r="VCL49" s="13"/>
      <c r="VCM49" s="13"/>
      <c r="VCN49" s="13"/>
      <c r="VCO49" s="13"/>
      <c r="VCP49" s="13"/>
      <c r="VCQ49" s="13"/>
      <c r="VCR49" s="13"/>
      <c r="VCS49" s="13"/>
      <c r="VCT49" s="13"/>
      <c r="VCU49" s="13"/>
      <c r="VCV49" s="13"/>
      <c r="VCW49" s="13"/>
      <c r="VCX49" s="13"/>
      <c r="VCY49" s="13"/>
      <c r="VCZ49" s="13"/>
      <c r="VDA49" s="13"/>
      <c r="VDB49" s="13"/>
      <c r="VDC49" s="13"/>
      <c r="VDD49" s="13"/>
      <c r="VDE49" s="13"/>
      <c r="VDF49" s="13"/>
      <c r="VDG49" s="13"/>
      <c r="VDH49" s="13"/>
      <c r="VDI49" s="13"/>
      <c r="VDJ49" s="13"/>
      <c r="VDK49" s="13"/>
      <c r="VDL49" s="13"/>
      <c r="VDM49" s="13"/>
      <c r="VDN49" s="13"/>
      <c r="VDO49" s="13"/>
      <c r="VDP49" s="13"/>
      <c r="VDQ49" s="13"/>
      <c r="VDR49" s="13"/>
      <c r="VDS49" s="13"/>
      <c r="VDT49" s="13"/>
      <c r="VDU49" s="13"/>
      <c r="VDV49" s="13"/>
      <c r="VDW49" s="13"/>
      <c r="VDX49" s="13"/>
      <c r="VDY49" s="13"/>
      <c r="VDZ49" s="13"/>
      <c r="VEA49" s="13"/>
      <c r="VEB49" s="13"/>
      <c r="VEC49" s="13"/>
      <c r="VED49" s="13"/>
      <c r="VEE49" s="13"/>
      <c r="VEF49" s="13"/>
      <c r="VEG49" s="13"/>
      <c r="VEH49" s="13"/>
      <c r="VEI49" s="13"/>
      <c r="VEJ49" s="13"/>
      <c r="VEK49" s="13"/>
      <c r="VEL49" s="13"/>
      <c r="VEM49" s="13"/>
      <c r="VEN49" s="13"/>
      <c r="VEO49" s="13"/>
      <c r="VEP49" s="13"/>
      <c r="VEQ49" s="13"/>
      <c r="VER49" s="13"/>
      <c r="VES49" s="13"/>
      <c r="VET49" s="13"/>
      <c r="VEU49" s="13"/>
      <c r="VEV49" s="13"/>
      <c r="VEW49" s="13"/>
      <c r="VEX49" s="13"/>
      <c r="VEY49" s="13"/>
      <c r="VEZ49" s="13"/>
      <c r="VFA49" s="13"/>
      <c r="VFB49" s="13"/>
      <c r="VFC49" s="13"/>
      <c r="VFD49" s="13"/>
      <c r="VFE49" s="13"/>
      <c r="VFF49" s="13"/>
      <c r="VFG49" s="13"/>
      <c r="VFH49" s="13"/>
      <c r="VFI49" s="13"/>
      <c r="VFJ49" s="13"/>
      <c r="VFK49" s="13"/>
      <c r="VFL49" s="13"/>
      <c r="VFM49" s="13"/>
      <c r="VFN49" s="13"/>
      <c r="VFO49" s="13"/>
      <c r="VFP49" s="13"/>
      <c r="VFQ49" s="13"/>
      <c r="VFR49" s="13"/>
      <c r="VFS49" s="13"/>
      <c r="VFT49" s="13"/>
      <c r="VFU49" s="13"/>
      <c r="VFV49" s="13"/>
      <c r="VFW49" s="13"/>
      <c r="VFX49" s="13"/>
      <c r="VFY49" s="13"/>
      <c r="VFZ49" s="13"/>
      <c r="VGA49" s="13"/>
      <c r="VGB49" s="13"/>
      <c r="VGC49" s="13"/>
      <c r="VGD49" s="13"/>
      <c r="VGE49" s="13"/>
      <c r="VGF49" s="13"/>
      <c r="VGG49" s="13"/>
      <c r="VGH49" s="13"/>
      <c r="VGI49" s="13"/>
      <c r="VGJ49" s="13"/>
      <c r="VGK49" s="13"/>
      <c r="VGL49" s="13"/>
      <c r="VGM49" s="13"/>
      <c r="VGN49" s="13"/>
      <c r="VGO49" s="13"/>
      <c r="VGP49" s="13"/>
      <c r="VGQ49" s="13"/>
      <c r="VGR49" s="13"/>
      <c r="VGS49" s="13"/>
      <c r="VGT49" s="13"/>
      <c r="VGU49" s="13"/>
      <c r="VGV49" s="13"/>
      <c r="VGW49" s="13"/>
      <c r="VGX49" s="13"/>
      <c r="VGY49" s="13"/>
      <c r="VGZ49" s="13"/>
      <c r="VHA49" s="13"/>
      <c r="VHB49" s="13"/>
      <c r="VHC49" s="13"/>
      <c r="VHD49" s="13"/>
      <c r="VHE49" s="13"/>
      <c r="VHF49" s="13"/>
      <c r="VHG49" s="13"/>
      <c r="VHH49" s="13"/>
      <c r="VHI49" s="13"/>
      <c r="VHJ49" s="13"/>
      <c r="VHK49" s="13"/>
      <c r="VHL49" s="13"/>
      <c r="VHM49" s="13"/>
      <c r="VHN49" s="13"/>
      <c r="VHO49" s="13"/>
      <c r="VHP49" s="13"/>
      <c r="VHQ49" s="13"/>
      <c r="VHR49" s="13"/>
      <c r="VHS49" s="13"/>
      <c r="VHT49" s="13"/>
      <c r="VHU49" s="13"/>
      <c r="VHV49" s="13"/>
      <c r="VHW49" s="13"/>
      <c r="VHX49" s="13"/>
      <c r="VHY49" s="13"/>
      <c r="VHZ49" s="13"/>
      <c r="VIA49" s="13"/>
      <c r="VIB49" s="13"/>
      <c r="VIC49" s="13"/>
      <c r="VID49" s="13"/>
      <c r="VIE49" s="13"/>
      <c r="VIF49" s="13"/>
      <c r="VIG49" s="13"/>
      <c r="VIH49" s="13"/>
      <c r="VII49" s="13"/>
      <c r="VIJ49" s="13"/>
      <c r="VIK49" s="13"/>
      <c r="VIL49" s="13"/>
      <c r="VIM49" s="13"/>
      <c r="VIN49" s="13"/>
      <c r="VIO49" s="13"/>
      <c r="VIP49" s="13"/>
      <c r="VIQ49" s="13"/>
      <c r="VIR49" s="13"/>
      <c r="VIS49" s="13"/>
      <c r="VIT49" s="13"/>
      <c r="VIU49" s="13"/>
      <c r="VIV49" s="13"/>
      <c r="VIW49" s="13"/>
      <c r="VIX49" s="13"/>
      <c r="VIY49" s="13"/>
      <c r="VIZ49" s="13"/>
      <c r="VJA49" s="13"/>
      <c r="VJB49" s="13"/>
      <c r="VJC49" s="13"/>
      <c r="VJD49" s="13"/>
      <c r="VJE49" s="13"/>
      <c r="VJF49" s="13"/>
      <c r="VJG49" s="13"/>
      <c r="VJH49" s="13"/>
      <c r="VJI49" s="13"/>
      <c r="VJJ49" s="13"/>
      <c r="VJK49" s="13"/>
      <c r="VJL49" s="13"/>
      <c r="VJM49" s="13"/>
      <c r="VJN49" s="13"/>
      <c r="VJO49" s="13"/>
      <c r="VJP49" s="13"/>
      <c r="VJQ49" s="13"/>
      <c r="VJR49" s="13"/>
      <c r="VJS49" s="13"/>
      <c r="VJT49" s="13"/>
      <c r="VJU49" s="13"/>
      <c r="VJV49" s="13"/>
      <c r="VJW49" s="13"/>
      <c r="VJX49" s="13"/>
      <c r="VJY49" s="13"/>
      <c r="VJZ49" s="13"/>
      <c r="VKA49" s="13"/>
      <c r="VKB49" s="13"/>
      <c r="VKC49" s="13"/>
      <c r="VKD49" s="13"/>
      <c r="VKE49" s="13"/>
      <c r="VKF49" s="13"/>
      <c r="VKG49" s="13"/>
      <c r="VKH49" s="13"/>
      <c r="VKI49" s="13"/>
      <c r="VKJ49" s="13"/>
      <c r="VKK49" s="13"/>
      <c r="VKL49" s="13"/>
      <c r="VKM49" s="13"/>
      <c r="VKN49" s="13"/>
      <c r="VKO49" s="13"/>
      <c r="VKP49" s="13"/>
      <c r="VKQ49" s="13"/>
      <c r="VKR49" s="13"/>
      <c r="VKS49" s="13"/>
      <c r="VKT49" s="13"/>
      <c r="VKU49" s="13"/>
      <c r="VKV49" s="13"/>
      <c r="VKW49" s="13"/>
      <c r="VKX49" s="13"/>
      <c r="VKY49" s="13"/>
      <c r="VKZ49" s="13"/>
      <c r="VLA49" s="13"/>
      <c r="VLB49" s="13"/>
      <c r="VLC49" s="13"/>
      <c r="VLD49" s="13"/>
      <c r="VLE49" s="13"/>
      <c r="VLF49" s="13"/>
      <c r="VLG49" s="13"/>
      <c r="VLH49" s="13"/>
      <c r="VLI49" s="13"/>
      <c r="VLJ49" s="13"/>
      <c r="VLK49" s="13"/>
      <c r="VLL49" s="13"/>
      <c r="VLM49" s="13"/>
      <c r="VLN49" s="13"/>
      <c r="VLO49" s="13"/>
      <c r="VLP49" s="13"/>
      <c r="VLQ49" s="13"/>
      <c r="VLR49" s="13"/>
      <c r="VLS49" s="13"/>
      <c r="VLT49" s="13"/>
      <c r="VLU49" s="13"/>
      <c r="VLV49" s="13"/>
      <c r="VLW49" s="13"/>
      <c r="VLX49" s="13"/>
      <c r="VLY49" s="13"/>
      <c r="VLZ49" s="13"/>
      <c r="VMA49" s="13"/>
      <c r="VMB49" s="13"/>
      <c r="VMC49" s="13"/>
      <c r="VMD49" s="13"/>
      <c r="VME49" s="13"/>
      <c r="VMF49" s="13"/>
      <c r="VMG49" s="13"/>
      <c r="VMH49" s="13"/>
      <c r="VMI49" s="13"/>
      <c r="VMJ49" s="13"/>
      <c r="VMK49" s="13"/>
      <c r="VML49" s="13"/>
      <c r="VMM49" s="13"/>
      <c r="VMN49" s="13"/>
      <c r="VMO49" s="13"/>
      <c r="VMP49" s="13"/>
      <c r="VMQ49" s="13"/>
      <c r="VMR49" s="13"/>
      <c r="VMS49" s="13"/>
      <c r="VMT49" s="13"/>
      <c r="VMU49" s="13"/>
      <c r="VMV49" s="13"/>
      <c r="VMW49" s="13"/>
      <c r="VMX49" s="13"/>
      <c r="VMY49" s="13"/>
      <c r="VMZ49" s="13"/>
      <c r="VNA49" s="13"/>
      <c r="VNB49" s="13"/>
      <c r="VNC49" s="13"/>
      <c r="VND49" s="13"/>
      <c r="VNE49" s="13"/>
      <c r="VNF49" s="13"/>
      <c r="VNG49" s="13"/>
      <c r="VNH49" s="13"/>
      <c r="VNI49" s="13"/>
      <c r="VNJ49" s="13"/>
      <c r="VNK49" s="13"/>
      <c r="VNL49" s="13"/>
      <c r="VNM49" s="13"/>
      <c r="VNN49" s="13"/>
      <c r="VNO49" s="13"/>
      <c r="VNP49" s="13"/>
      <c r="VNQ49" s="13"/>
      <c r="VNR49" s="13"/>
      <c r="VNS49" s="13"/>
      <c r="VNT49" s="13"/>
      <c r="VNU49" s="13"/>
      <c r="VNV49" s="13"/>
      <c r="VNW49" s="13"/>
      <c r="VNX49" s="13"/>
      <c r="VNY49" s="13"/>
      <c r="VNZ49" s="13"/>
      <c r="VOA49" s="13"/>
      <c r="VOB49" s="13"/>
      <c r="VOC49" s="13"/>
      <c r="VOD49" s="13"/>
      <c r="VOE49" s="13"/>
      <c r="VOF49" s="13"/>
      <c r="VOG49" s="13"/>
      <c r="VOH49" s="13"/>
      <c r="VOI49" s="13"/>
      <c r="VOJ49" s="13"/>
      <c r="VOK49" s="13"/>
      <c r="VOL49" s="13"/>
      <c r="VOM49" s="13"/>
      <c r="VON49" s="13"/>
      <c r="VOO49" s="13"/>
      <c r="VOP49" s="13"/>
      <c r="VOQ49" s="13"/>
      <c r="VOR49" s="13"/>
      <c r="VOS49" s="13"/>
      <c r="VOT49" s="13"/>
      <c r="VOU49" s="13"/>
      <c r="VOV49" s="13"/>
      <c r="VOW49" s="13"/>
      <c r="VOX49" s="13"/>
      <c r="VOY49" s="13"/>
      <c r="VOZ49" s="13"/>
      <c r="VPA49" s="13"/>
      <c r="VPB49" s="13"/>
      <c r="VPC49" s="13"/>
      <c r="VPD49" s="13"/>
      <c r="VPE49" s="13"/>
      <c r="VPF49" s="13"/>
      <c r="VPG49" s="13"/>
      <c r="VPH49" s="13"/>
      <c r="VPI49" s="13"/>
      <c r="VPJ49" s="13"/>
      <c r="VPK49" s="13"/>
      <c r="VPL49" s="13"/>
      <c r="VPM49" s="13"/>
      <c r="VPN49" s="13"/>
      <c r="VPO49" s="13"/>
      <c r="VPP49" s="13"/>
      <c r="VPQ49" s="13"/>
      <c r="VPR49" s="13"/>
      <c r="VPS49" s="13"/>
      <c r="VPT49" s="13"/>
      <c r="VPU49" s="13"/>
      <c r="VPV49" s="13"/>
      <c r="VPW49" s="13"/>
      <c r="VPX49" s="13"/>
      <c r="VPY49" s="13"/>
      <c r="VPZ49" s="13"/>
      <c r="VQA49" s="13"/>
      <c r="VQB49" s="13"/>
      <c r="VQC49" s="13"/>
      <c r="VQD49" s="13"/>
      <c r="VQE49" s="13"/>
      <c r="VQF49" s="13"/>
      <c r="VQG49" s="13"/>
      <c r="VQH49" s="13"/>
      <c r="VQI49" s="13"/>
      <c r="VQJ49" s="13"/>
      <c r="VQK49" s="13"/>
      <c r="VQL49" s="13"/>
      <c r="VQM49" s="13"/>
      <c r="VQN49" s="13"/>
      <c r="VQO49" s="13"/>
      <c r="VQP49" s="13"/>
      <c r="VQQ49" s="13"/>
      <c r="VQR49" s="13"/>
      <c r="VQS49" s="13"/>
      <c r="VQT49" s="13"/>
      <c r="VQU49" s="13"/>
      <c r="VQV49" s="13"/>
      <c r="VQW49" s="13"/>
      <c r="VQX49" s="13"/>
      <c r="VQY49" s="13"/>
      <c r="VQZ49" s="13"/>
      <c r="VRA49" s="13"/>
      <c r="VRB49" s="13"/>
      <c r="VRC49" s="13"/>
      <c r="VRD49" s="13"/>
      <c r="VRE49" s="13"/>
      <c r="VRF49" s="13"/>
      <c r="VRG49" s="13"/>
      <c r="VRH49" s="13"/>
      <c r="VRI49" s="13"/>
      <c r="VRJ49" s="13"/>
      <c r="VRK49" s="13"/>
      <c r="VRL49" s="13"/>
      <c r="VRM49" s="13"/>
      <c r="VRN49" s="13"/>
      <c r="VRO49" s="13"/>
      <c r="VRP49" s="13"/>
      <c r="VRQ49" s="13"/>
      <c r="VRR49" s="13"/>
      <c r="VRS49" s="13"/>
      <c r="VRT49" s="13"/>
      <c r="VRU49" s="13"/>
      <c r="VRV49" s="13"/>
      <c r="VRW49" s="13"/>
      <c r="VRX49" s="13"/>
      <c r="VRY49" s="13"/>
      <c r="VRZ49" s="13"/>
      <c r="VSA49" s="13"/>
      <c r="VSB49" s="13"/>
      <c r="VSC49" s="13"/>
      <c r="VSD49" s="13"/>
      <c r="VSE49" s="13"/>
      <c r="VSF49" s="13"/>
      <c r="VSG49" s="13"/>
      <c r="VSH49" s="13"/>
      <c r="VSI49" s="13"/>
      <c r="VSJ49" s="13"/>
      <c r="VSK49" s="13"/>
      <c r="VSL49" s="13"/>
      <c r="VSM49" s="13"/>
      <c r="VSN49" s="13"/>
      <c r="VSO49" s="13"/>
      <c r="VSP49" s="13"/>
      <c r="VSQ49" s="13"/>
      <c r="VSR49" s="13"/>
      <c r="VSS49" s="13"/>
      <c r="VST49" s="13"/>
      <c r="VSU49" s="13"/>
      <c r="VSV49" s="13"/>
      <c r="VSW49" s="13"/>
      <c r="VSX49" s="13"/>
      <c r="VSY49" s="13"/>
      <c r="VSZ49" s="13"/>
      <c r="VTA49" s="13"/>
      <c r="VTB49" s="13"/>
      <c r="VTC49" s="13"/>
      <c r="VTD49" s="13"/>
      <c r="VTE49" s="13"/>
      <c r="VTF49" s="13"/>
      <c r="VTG49" s="13"/>
      <c r="VTH49" s="13"/>
      <c r="VTI49" s="13"/>
      <c r="VTJ49" s="13"/>
      <c r="VTK49" s="13"/>
      <c r="VTL49" s="13"/>
      <c r="VTM49" s="13"/>
      <c r="VTN49" s="13"/>
      <c r="VTO49" s="13"/>
      <c r="VTP49" s="13"/>
      <c r="VTQ49" s="13"/>
      <c r="VTR49" s="13"/>
      <c r="VTS49" s="13"/>
      <c r="VTT49" s="13"/>
      <c r="VTU49" s="13"/>
      <c r="VTV49" s="13"/>
      <c r="VTW49" s="13"/>
      <c r="VTX49" s="13"/>
      <c r="VTY49" s="13"/>
      <c r="VTZ49" s="13"/>
      <c r="VUA49" s="13"/>
      <c r="VUB49" s="13"/>
      <c r="VUC49" s="13"/>
      <c r="VUD49" s="13"/>
      <c r="VUE49" s="13"/>
      <c r="VUF49" s="13"/>
      <c r="VUG49" s="13"/>
      <c r="VUH49" s="13"/>
      <c r="VUI49" s="13"/>
      <c r="VUJ49" s="13"/>
      <c r="VUK49" s="13"/>
      <c r="VUL49" s="13"/>
      <c r="VUM49" s="13"/>
      <c r="VUN49" s="13"/>
      <c r="VUO49" s="13"/>
      <c r="VUP49" s="13"/>
      <c r="VUQ49" s="13"/>
      <c r="VUR49" s="13"/>
      <c r="VUS49" s="13"/>
      <c r="VUT49" s="13"/>
      <c r="VUU49" s="13"/>
      <c r="VUV49" s="13"/>
      <c r="VUW49" s="13"/>
      <c r="VUX49" s="13"/>
      <c r="VUY49" s="13"/>
      <c r="VUZ49" s="13"/>
      <c r="VVA49" s="13"/>
      <c r="VVB49" s="13"/>
      <c r="VVC49" s="13"/>
      <c r="VVD49" s="13"/>
      <c r="VVE49" s="13"/>
      <c r="VVF49" s="13"/>
      <c r="VVG49" s="13"/>
      <c r="VVH49" s="13"/>
      <c r="VVI49" s="13"/>
      <c r="VVJ49" s="13"/>
      <c r="VVK49" s="13"/>
      <c r="VVL49" s="13"/>
      <c r="VVM49" s="13"/>
      <c r="VVN49" s="13"/>
      <c r="VVO49" s="13"/>
      <c r="VVP49" s="13"/>
      <c r="VVQ49" s="13"/>
      <c r="VVR49" s="13"/>
      <c r="VVS49" s="13"/>
      <c r="VVT49" s="13"/>
      <c r="VVU49" s="13"/>
      <c r="VVV49" s="13"/>
      <c r="VVW49" s="13"/>
      <c r="VVX49" s="13"/>
      <c r="VVY49" s="13"/>
      <c r="VVZ49" s="13"/>
      <c r="VWA49" s="13"/>
      <c r="VWB49" s="13"/>
      <c r="VWC49" s="13"/>
      <c r="VWD49" s="13"/>
      <c r="VWE49" s="13"/>
      <c r="VWF49" s="13"/>
      <c r="VWG49" s="13"/>
      <c r="VWH49" s="13"/>
      <c r="VWI49" s="13"/>
      <c r="VWJ49" s="13"/>
      <c r="VWK49" s="13"/>
      <c r="VWL49" s="13"/>
      <c r="VWM49" s="13"/>
      <c r="VWN49" s="13"/>
      <c r="VWO49" s="13"/>
      <c r="VWP49" s="13"/>
      <c r="VWQ49" s="13"/>
      <c r="VWR49" s="13"/>
      <c r="VWS49" s="13"/>
      <c r="VWT49" s="13"/>
      <c r="VWU49" s="13"/>
      <c r="VWV49" s="13"/>
      <c r="VWW49" s="13"/>
      <c r="VWX49" s="13"/>
      <c r="VWY49" s="13"/>
      <c r="VWZ49" s="13"/>
      <c r="VXA49" s="13"/>
      <c r="VXB49" s="13"/>
      <c r="VXC49" s="13"/>
      <c r="VXD49" s="13"/>
      <c r="VXE49" s="13"/>
      <c r="VXF49" s="13"/>
      <c r="VXG49" s="13"/>
      <c r="VXH49" s="13"/>
      <c r="VXI49" s="13"/>
      <c r="VXJ49" s="13"/>
      <c r="VXK49" s="13"/>
      <c r="VXL49" s="13"/>
      <c r="VXM49" s="13"/>
      <c r="VXN49" s="13"/>
      <c r="VXO49" s="13"/>
      <c r="VXP49" s="13"/>
      <c r="VXQ49" s="13"/>
      <c r="VXR49" s="13"/>
      <c r="VXS49" s="13"/>
      <c r="VXT49" s="13"/>
      <c r="VXU49" s="13"/>
      <c r="VXV49" s="13"/>
      <c r="VXW49" s="13"/>
      <c r="VXX49" s="13"/>
      <c r="VXY49" s="13"/>
      <c r="VXZ49" s="13"/>
      <c r="VYA49" s="13"/>
      <c r="VYB49" s="13"/>
      <c r="VYC49" s="13"/>
      <c r="VYD49" s="13"/>
      <c r="VYE49" s="13"/>
      <c r="VYF49" s="13"/>
      <c r="VYG49" s="13"/>
      <c r="VYH49" s="13"/>
      <c r="VYI49" s="13"/>
      <c r="VYJ49" s="13"/>
      <c r="VYK49" s="13"/>
      <c r="VYL49" s="13"/>
      <c r="VYM49" s="13"/>
      <c r="VYN49" s="13"/>
      <c r="VYO49" s="13"/>
      <c r="VYP49" s="13"/>
      <c r="VYQ49" s="13"/>
      <c r="VYR49" s="13"/>
      <c r="VYS49" s="13"/>
      <c r="VYT49" s="13"/>
      <c r="VYU49" s="13"/>
      <c r="VYV49" s="13"/>
      <c r="VYW49" s="13"/>
      <c r="VYX49" s="13"/>
      <c r="VYY49" s="13"/>
      <c r="VYZ49" s="13"/>
      <c r="VZA49" s="13"/>
      <c r="VZB49" s="13"/>
      <c r="VZC49" s="13"/>
      <c r="VZD49" s="13"/>
      <c r="VZE49" s="13"/>
      <c r="VZF49" s="13"/>
      <c r="VZG49" s="13"/>
      <c r="VZH49" s="13"/>
      <c r="VZI49" s="13"/>
      <c r="VZJ49" s="13"/>
      <c r="VZK49" s="13"/>
      <c r="VZL49" s="13"/>
      <c r="VZM49" s="13"/>
      <c r="VZN49" s="13"/>
      <c r="VZO49" s="13"/>
      <c r="VZP49" s="13"/>
      <c r="VZQ49" s="13"/>
      <c r="VZR49" s="13"/>
      <c r="VZS49" s="13"/>
      <c r="VZT49" s="13"/>
      <c r="VZU49" s="13"/>
      <c r="VZV49" s="13"/>
      <c r="VZW49" s="13"/>
      <c r="VZX49" s="13"/>
      <c r="VZY49" s="13"/>
      <c r="VZZ49" s="13"/>
      <c r="WAA49" s="13"/>
      <c r="WAB49" s="13"/>
      <c r="WAC49" s="13"/>
      <c r="WAD49" s="13"/>
      <c r="WAE49" s="13"/>
      <c r="WAF49" s="13"/>
      <c r="WAG49" s="13"/>
      <c r="WAH49" s="13"/>
      <c r="WAI49" s="13"/>
      <c r="WAJ49" s="13"/>
      <c r="WAK49" s="13"/>
      <c r="WAL49" s="13"/>
      <c r="WAM49" s="13"/>
      <c r="WAN49" s="13"/>
      <c r="WAO49" s="13"/>
      <c r="WAP49" s="13"/>
      <c r="WAQ49" s="13"/>
      <c r="WAR49" s="13"/>
      <c r="WAS49" s="13"/>
      <c r="WAT49" s="13"/>
      <c r="WAU49" s="13"/>
      <c r="WAV49" s="13"/>
      <c r="WAW49" s="13"/>
      <c r="WAX49" s="13"/>
      <c r="WAY49" s="13"/>
      <c r="WAZ49" s="13"/>
      <c r="WBA49" s="13"/>
      <c r="WBB49" s="13"/>
      <c r="WBC49" s="13"/>
      <c r="WBD49" s="13"/>
      <c r="WBE49" s="13"/>
      <c r="WBF49" s="13"/>
      <c r="WBG49" s="13"/>
      <c r="WBH49" s="13"/>
      <c r="WBI49" s="13"/>
      <c r="WBJ49" s="13"/>
      <c r="WBK49" s="13"/>
      <c r="WBL49" s="13"/>
      <c r="WBM49" s="13"/>
      <c r="WBN49" s="13"/>
      <c r="WBO49" s="13"/>
      <c r="WBP49" s="13"/>
      <c r="WBQ49" s="13"/>
      <c r="WBR49" s="13"/>
      <c r="WBS49" s="13"/>
      <c r="WBT49" s="13"/>
      <c r="WBU49" s="13"/>
      <c r="WBV49" s="13"/>
      <c r="WBW49" s="13"/>
      <c r="WBX49" s="13"/>
      <c r="WBY49" s="13"/>
      <c r="WBZ49" s="13"/>
      <c r="WCA49" s="13"/>
      <c r="WCB49" s="13"/>
      <c r="WCC49" s="13"/>
      <c r="WCD49" s="13"/>
      <c r="WCE49" s="13"/>
      <c r="WCF49" s="13"/>
      <c r="WCG49" s="13"/>
      <c r="WCH49" s="13"/>
      <c r="WCI49" s="13"/>
      <c r="WCJ49" s="13"/>
      <c r="WCK49" s="13"/>
      <c r="WCL49" s="13"/>
      <c r="WCM49" s="13"/>
      <c r="WCN49" s="13"/>
      <c r="WCO49" s="13"/>
      <c r="WCP49" s="13"/>
      <c r="WCQ49" s="13"/>
      <c r="WCR49" s="13"/>
      <c r="WCS49" s="13"/>
      <c r="WCT49" s="13"/>
      <c r="WCU49" s="13"/>
      <c r="WCV49" s="13"/>
      <c r="WCW49" s="13"/>
      <c r="WCX49" s="13"/>
      <c r="WCY49" s="13"/>
      <c r="WCZ49" s="13"/>
      <c r="WDA49" s="13"/>
      <c r="WDB49" s="13"/>
      <c r="WDC49" s="13"/>
      <c r="WDD49" s="13"/>
      <c r="WDE49" s="13"/>
      <c r="WDF49" s="13"/>
      <c r="WDG49" s="13"/>
      <c r="WDH49" s="13"/>
      <c r="WDI49" s="13"/>
      <c r="WDJ49" s="13"/>
      <c r="WDK49" s="13"/>
      <c r="WDL49" s="13"/>
      <c r="WDM49" s="13"/>
      <c r="WDN49" s="13"/>
      <c r="WDO49" s="13"/>
      <c r="WDP49" s="13"/>
      <c r="WDQ49" s="13"/>
      <c r="WDR49" s="13"/>
      <c r="WDS49" s="13"/>
      <c r="WDT49" s="13"/>
      <c r="WDU49" s="13"/>
      <c r="WDV49" s="13"/>
      <c r="WDW49" s="13"/>
      <c r="WDX49" s="13"/>
      <c r="WDY49" s="13"/>
      <c r="WDZ49" s="13"/>
      <c r="WEA49" s="13"/>
      <c r="WEB49" s="13"/>
      <c r="WEC49" s="13"/>
      <c r="WED49" s="13"/>
      <c r="WEE49" s="13"/>
      <c r="WEF49" s="13"/>
      <c r="WEG49" s="13"/>
      <c r="WEH49" s="13"/>
      <c r="WEI49" s="13"/>
      <c r="WEJ49" s="13"/>
      <c r="WEK49" s="13"/>
      <c r="WEL49" s="13"/>
      <c r="WEM49" s="13"/>
      <c r="WEN49" s="13"/>
      <c r="WEO49" s="13"/>
      <c r="WEP49" s="13"/>
      <c r="WEQ49" s="13"/>
      <c r="WER49" s="13"/>
      <c r="WES49" s="13"/>
      <c r="WET49" s="13"/>
      <c r="WEU49" s="13"/>
      <c r="WEV49" s="13"/>
      <c r="WEW49" s="13"/>
      <c r="WEX49" s="13"/>
      <c r="WEY49" s="13"/>
      <c r="WEZ49" s="13"/>
      <c r="WFA49" s="13"/>
      <c r="WFB49" s="13"/>
      <c r="WFC49" s="13"/>
      <c r="WFD49" s="13"/>
      <c r="WFE49" s="13"/>
      <c r="WFF49" s="13"/>
      <c r="WFG49" s="13"/>
      <c r="WFH49" s="13"/>
      <c r="WFI49" s="13"/>
      <c r="WFJ49" s="13"/>
      <c r="WFK49" s="13"/>
      <c r="WFL49" s="13"/>
      <c r="WFM49" s="13"/>
      <c r="WFN49" s="13"/>
      <c r="WFO49" s="13"/>
      <c r="WFP49" s="13"/>
      <c r="WFQ49" s="13"/>
      <c r="WFR49" s="13"/>
      <c r="WFS49" s="13"/>
      <c r="WFT49" s="13"/>
      <c r="WFU49" s="13"/>
      <c r="WFV49" s="13"/>
      <c r="WFW49" s="13"/>
      <c r="WFX49" s="13"/>
      <c r="WFY49" s="13"/>
      <c r="WFZ49" s="13"/>
      <c r="WGA49" s="13"/>
      <c r="WGB49" s="13"/>
      <c r="WGC49" s="13"/>
      <c r="WGD49" s="13"/>
      <c r="WGE49" s="13"/>
      <c r="WGF49" s="13"/>
      <c r="WGG49" s="13"/>
      <c r="WGH49" s="13"/>
      <c r="WGI49" s="13"/>
      <c r="WGJ49" s="13"/>
      <c r="WGK49" s="13"/>
      <c r="WGL49" s="13"/>
      <c r="WGM49" s="13"/>
      <c r="WGN49" s="13"/>
      <c r="WGO49" s="13"/>
      <c r="WGP49" s="13"/>
      <c r="WGQ49" s="13"/>
      <c r="WGR49" s="13"/>
      <c r="WGS49" s="13"/>
      <c r="WGT49" s="13"/>
      <c r="WGU49" s="13"/>
      <c r="WGV49" s="13"/>
      <c r="WGW49" s="13"/>
      <c r="WGX49" s="13"/>
      <c r="WGY49" s="13"/>
      <c r="WGZ49" s="13"/>
      <c r="WHA49" s="13"/>
      <c r="WHB49" s="13"/>
      <c r="WHC49" s="13"/>
      <c r="WHD49" s="13"/>
      <c r="WHE49" s="13"/>
      <c r="WHF49" s="13"/>
      <c r="WHG49" s="13"/>
      <c r="WHH49" s="13"/>
      <c r="WHI49" s="13"/>
      <c r="WHJ49" s="13"/>
      <c r="WHK49" s="13"/>
      <c r="WHL49" s="13"/>
      <c r="WHM49" s="13"/>
      <c r="WHN49" s="13"/>
      <c r="WHO49" s="13"/>
      <c r="WHP49" s="13"/>
      <c r="WHQ49" s="13"/>
      <c r="WHR49" s="13"/>
      <c r="WHS49" s="13"/>
      <c r="WHT49" s="13"/>
      <c r="WHU49" s="13"/>
      <c r="WHV49" s="13"/>
      <c r="WHW49" s="13"/>
      <c r="WHX49" s="13"/>
      <c r="WHY49" s="13"/>
      <c r="WHZ49" s="13"/>
      <c r="WIA49" s="13"/>
      <c r="WIB49" s="13"/>
      <c r="WIC49" s="13"/>
      <c r="WID49" s="13"/>
      <c r="WIE49" s="13"/>
      <c r="WIF49" s="13"/>
      <c r="WIG49" s="13"/>
      <c r="WIH49" s="13"/>
      <c r="WII49" s="13"/>
      <c r="WIJ49" s="13"/>
      <c r="WIK49" s="13"/>
      <c r="WIL49" s="13"/>
      <c r="WIM49" s="13"/>
      <c r="WIN49" s="13"/>
      <c r="WIO49" s="13"/>
      <c r="WIP49" s="13"/>
      <c r="WIQ49" s="13"/>
      <c r="WIR49" s="13"/>
      <c r="WIS49" s="13"/>
      <c r="WIT49" s="13"/>
      <c r="WIU49" s="13"/>
      <c r="WIV49" s="13"/>
      <c r="WIW49" s="13"/>
      <c r="WIX49" s="13"/>
      <c r="WIY49" s="13"/>
      <c r="WIZ49" s="13"/>
      <c r="WJA49" s="13"/>
      <c r="WJB49" s="13"/>
      <c r="WJC49" s="13"/>
      <c r="WJD49" s="13"/>
      <c r="WJE49" s="13"/>
      <c r="WJF49" s="13"/>
      <c r="WJG49" s="13"/>
      <c r="WJH49" s="13"/>
      <c r="WJI49" s="13"/>
      <c r="WJJ49" s="13"/>
      <c r="WJK49" s="13"/>
      <c r="WJL49" s="13"/>
      <c r="WJM49" s="13"/>
      <c r="WJN49" s="13"/>
      <c r="WJO49" s="13"/>
      <c r="WJP49" s="13"/>
      <c r="WJQ49" s="13"/>
      <c r="WJR49" s="13"/>
      <c r="WJS49" s="13"/>
      <c r="WJT49" s="13"/>
      <c r="WJU49" s="13"/>
      <c r="WJV49" s="13"/>
      <c r="WJW49" s="13"/>
      <c r="WJX49" s="13"/>
      <c r="WJY49" s="13"/>
      <c r="WJZ49" s="13"/>
      <c r="WKA49" s="13"/>
      <c r="WKB49" s="13"/>
      <c r="WKC49" s="13"/>
      <c r="WKD49" s="13"/>
      <c r="WKE49" s="13"/>
      <c r="WKF49" s="13"/>
      <c r="WKG49" s="13"/>
      <c r="WKH49" s="13"/>
      <c r="WKI49" s="13"/>
      <c r="WKJ49" s="13"/>
      <c r="WKK49" s="13"/>
      <c r="WKL49" s="13"/>
      <c r="WKM49" s="13"/>
      <c r="WKN49" s="13"/>
      <c r="WKO49" s="13"/>
      <c r="WKP49" s="13"/>
      <c r="WKQ49" s="13"/>
      <c r="WKR49" s="13"/>
      <c r="WKS49" s="13"/>
      <c r="WKT49" s="13"/>
      <c r="WKU49" s="13"/>
      <c r="WKV49" s="13"/>
      <c r="WKW49" s="13"/>
      <c r="WKX49" s="13"/>
      <c r="WKY49" s="13"/>
      <c r="WKZ49" s="13"/>
      <c r="WLA49" s="13"/>
      <c r="WLB49" s="13"/>
      <c r="WLC49" s="13"/>
      <c r="WLD49" s="13"/>
      <c r="WLE49" s="13"/>
      <c r="WLF49" s="13"/>
      <c r="WLG49" s="13"/>
      <c r="WLH49" s="13"/>
      <c r="WLI49" s="13"/>
      <c r="WLJ49" s="13"/>
      <c r="WLK49" s="13"/>
      <c r="WLL49" s="13"/>
      <c r="WLM49" s="13"/>
      <c r="WLN49" s="13"/>
      <c r="WLO49" s="13"/>
      <c r="WLP49" s="13"/>
      <c r="WLQ49" s="13"/>
      <c r="WLR49" s="13"/>
      <c r="WLS49" s="13"/>
      <c r="WLT49" s="13"/>
      <c r="WLU49" s="13"/>
      <c r="WLV49" s="13"/>
      <c r="WLW49" s="13"/>
      <c r="WLX49" s="13"/>
      <c r="WLY49" s="13"/>
      <c r="WLZ49" s="13"/>
      <c r="WMA49" s="13"/>
      <c r="WMB49" s="13"/>
      <c r="WMC49" s="13"/>
      <c r="WMD49" s="13"/>
      <c r="WME49" s="13"/>
      <c r="WMF49" s="13"/>
      <c r="WMG49" s="13"/>
      <c r="WMH49" s="13"/>
      <c r="WMI49" s="13"/>
      <c r="WMJ49" s="13"/>
      <c r="WMK49" s="13"/>
      <c r="WML49" s="13"/>
      <c r="WMM49" s="13"/>
      <c r="WMN49" s="13"/>
      <c r="WMO49" s="13"/>
      <c r="WMP49" s="13"/>
      <c r="WMQ49" s="13"/>
      <c r="WMR49" s="13"/>
      <c r="WMS49" s="13"/>
      <c r="WMT49" s="13"/>
      <c r="WMU49" s="13"/>
      <c r="WMV49" s="13"/>
      <c r="WMW49" s="13"/>
      <c r="WMX49" s="13"/>
      <c r="WMY49" s="13"/>
      <c r="WMZ49" s="13"/>
      <c r="WNA49" s="13"/>
      <c r="WNB49" s="13"/>
      <c r="WNC49" s="13"/>
      <c r="WND49" s="13"/>
      <c r="WNE49" s="13"/>
      <c r="WNF49" s="13"/>
      <c r="WNG49" s="13"/>
      <c r="WNH49" s="13"/>
      <c r="WNI49" s="13"/>
      <c r="WNJ49" s="13"/>
      <c r="WNK49" s="13"/>
      <c r="WNL49" s="13"/>
      <c r="WNM49" s="13"/>
      <c r="WNN49" s="13"/>
      <c r="WNO49" s="13"/>
      <c r="WNP49" s="13"/>
      <c r="WNQ49" s="13"/>
      <c r="WNR49" s="13"/>
      <c r="WNS49" s="13"/>
      <c r="WNT49" s="13"/>
      <c r="WNU49" s="13"/>
      <c r="WNV49" s="13"/>
      <c r="WNW49" s="13"/>
      <c r="WNX49" s="13"/>
      <c r="WNY49" s="13"/>
      <c r="WNZ49" s="13"/>
      <c r="WOA49" s="13"/>
      <c r="WOB49" s="13"/>
      <c r="WOC49" s="13"/>
      <c r="WOD49" s="13"/>
      <c r="WOE49" s="13"/>
      <c r="WOF49" s="13"/>
      <c r="WOG49" s="13"/>
      <c r="WOH49" s="13"/>
      <c r="WOI49" s="13"/>
      <c r="WOJ49" s="13"/>
      <c r="WOK49" s="13"/>
      <c r="WOL49" s="13"/>
      <c r="WOM49" s="13"/>
      <c r="WON49" s="13"/>
      <c r="WOO49" s="13"/>
      <c r="WOP49" s="13"/>
      <c r="WOQ49" s="13"/>
      <c r="WOR49" s="13"/>
      <c r="WOS49" s="13"/>
      <c r="WOT49" s="13"/>
      <c r="WOU49" s="13"/>
      <c r="WOV49" s="13"/>
      <c r="WOW49" s="13"/>
      <c r="WOX49" s="13"/>
      <c r="WOY49" s="13"/>
      <c r="WOZ49" s="13"/>
      <c r="WPA49" s="13"/>
      <c r="WPB49" s="13"/>
      <c r="WPC49" s="13"/>
      <c r="WPD49" s="13"/>
      <c r="WPE49" s="13"/>
      <c r="WPF49" s="13"/>
      <c r="WPG49" s="13"/>
      <c r="WPH49" s="13"/>
      <c r="WPI49" s="13"/>
      <c r="WPJ49" s="13"/>
      <c r="WPK49" s="13"/>
      <c r="WPL49" s="13"/>
      <c r="WPM49" s="13"/>
      <c r="WPN49" s="13"/>
      <c r="WPO49" s="13"/>
      <c r="WPP49" s="13"/>
      <c r="WPQ49" s="13"/>
      <c r="WPR49" s="13"/>
      <c r="WPS49" s="13"/>
      <c r="WPT49" s="13"/>
      <c r="WPU49" s="13"/>
      <c r="WPV49" s="13"/>
      <c r="WPW49" s="13"/>
      <c r="WPX49" s="13"/>
      <c r="WPY49" s="13"/>
      <c r="WPZ49" s="13"/>
      <c r="WQA49" s="13"/>
      <c r="WQB49" s="13"/>
      <c r="WQC49" s="13"/>
      <c r="WQD49" s="13"/>
      <c r="WQE49" s="13"/>
      <c r="WQF49" s="13"/>
      <c r="WQG49" s="13"/>
      <c r="WQH49" s="13"/>
      <c r="WQI49" s="13"/>
      <c r="WQJ49" s="13"/>
      <c r="WQK49" s="13"/>
      <c r="WQL49" s="13"/>
      <c r="WQM49" s="13"/>
      <c r="WQN49" s="13"/>
      <c r="WQO49" s="13"/>
      <c r="WQP49" s="13"/>
      <c r="WQQ49" s="13"/>
      <c r="WQR49" s="13"/>
      <c r="WQS49" s="13"/>
      <c r="WQT49" s="13"/>
      <c r="WQU49" s="13"/>
      <c r="WQV49" s="13"/>
      <c r="WQW49" s="13"/>
      <c r="WQX49" s="13"/>
      <c r="WQY49" s="13"/>
      <c r="WQZ49" s="13"/>
      <c r="WRA49" s="13"/>
      <c r="WRB49" s="13"/>
      <c r="WRC49" s="13"/>
      <c r="WRD49" s="13"/>
      <c r="WRE49" s="13"/>
      <c r="WRF49" s="13"/>
      <c r="WRG49" s="13"/>
      <c r="WRH49" s="13"/>
      <c r="WRI49" s="13"/>
      <c r="WRJ49" s="13"/>
      <c r="WRK49" s="13"/>
      <c r="WRL49" s="13"/>
      <c r="WRM49" s="13"/>
      <c r="WRN49" s="13"/>
      <c r="WRO49" s="13"/>
      <c r="WRP49" s="13"/>
      <c r="WRQ49" s="13"/>
      <c r="WRR49" s="13"/>
      <c r="WRS49" s="13"/>
      <c r="WRT49" s="13"/>
      <c r="WRU49" s="13"/>
      <c r="WRV49" s="13"/>
      <c r="WRW49" s="13"/>
      <c r="WRX49" s="13"/>
      <c r="WRY49" s="13"/>
      <c r="WRZ49" s="13"/>
      <c r="WSA49" s="13"/>
      <c r="WSB49" s="13"/>
      <c r="WSC49" s="13"/>
      <c r="WSD49" s="13"/>
      <c r="WSE49" s="13"/>
      <c r="WSF49" s="13"/>
      <c r="WSG49" s="13"/>
      <c r="WSH49" s="13"/>
      <c r="WSI49" s="13"/>
      <c r="WSJ49" s="13"/>
      <c r="WSK49" s="13"/>
      <c r="WSL49" s="13"/>
      <c r="WSM49" s="13"/>
      <c r="WSN49" s="13"/>
      <c r="WSO49" s="13"/>
      <c r="WSP49" s="13"/>
      <c r="WSQ49" s="13"/>
      <c r="WSR49" s="13"/>
      <c r="WSS49" s="13"/>
      <c r="WST49" s="13"/>
      <c r="WSU49" s="13"/>
      <c r="WSV49" s="13"/>
      <c r="WSW49" s="13"/>
      <c r="WSX49" s="13"/>
      <c r="WSY49" s="13"/>
      <c r="WSZ49" s="13"/>
      <c r="WTA49" s="13"/>
      <c r="WTB49" s="13"/>
      <c r="WTC49" s="13"/>
      <c r="WTD49" s="13"/>
      <c r="WTE49" s="13"/>
      <c r="WTF49" s="13"/>
      <c r="WTG49" s="13"/>
      <c r="WTH49" s="13"/>
      <c r="WTI49" s="13"/>
      <c r="WTJ49" s="13"/>
      <c r="WTK49" s="13"/>
      <c r="WTL49" s="13"/>
      <c r="WTM49" s="13"/>
      <c r="WTN49" s="13"/>
      <c r="WTO49" s="13"/>
      <c r="WTP49" s="13"/>
      <c r="WTQ49" s="13"/>
      <c r="WTR49" s="13"/>
      <c r="WTS49" s="13"/>
      <c r="WTT49" s="13"/>
      <c r="WTU49" s="13"/>
      <c r="WTV49" s="13"/>
      <c r="WTW49" s="13"/>
      <c r="WTX49" s="13"/>
      <c r="WTY49" s="13"/>
      <c r="WTZ49" s="13"/>
      <c r="WUA49" s="13"/>
      <c r="WUB49" s="13"/>
      <c r="WUC49" s="13"/>
      <c r="WUD49" s="13"/>
      <c r="WUE49" s="13"/>
      <c r="WUF49" s="13"/>
      <c r="WUG49" s="13"/>
      <c r="WUH49" s="13"/>
      <c r="WUI49" s="13"/>
      <c r="WUJ49" s="13"/>
      <c r="WUK49" s="13"/>
      <c r="WUL49" s="13"/>
      <c r="WUM49" s="13"/>
      <c r="WUN49" s="13"/>
      <c r="WUO49" s="13"/>
      <c r="WUP49" s="13"/>
      <c r="WUQ49" s="13"/>
      <c r="WUR49" s="13"/>
      <c r="WUS49" s="13"/>
      <c r="WUT49" s="13"/>
      <c r="WUU49" s="13"/>
      <c r="WUV49" s="13"/>
      <c r="WUW49" s="13"/>
      <c r="WUX49" s="13"/>
      <c r="WUY49" s="13"/>
      <c r="WUZ49" s="13"/>
      <c r="WVA49" s="13"/>
      <c r="WVB49" s="13"/>
      <c r="WVC49" s="13"/>
      <c r="WVD49" s="13"/>
      <c r="WVE49" s="13"/>
      <c r="WVF49" s="13"/>
      <c r="WVG49" s="13"/>
      <c r="WVH49" s="13"/>
      <c r="WVI49" s="13"/>
      <c r="WVJ49" s="13"/>
      <c r="WVK49" s="13"/>
      <c r="WVL49" s="13"/>
      <c r="WVM49" s="13"/>
      <c r="WVN49" s="13"/>
      <c r="WVO49" s="13"/>
      <c r="WVP49" s="13"/>
      <c r="WVQ49" s="13"/>
      <c r="WVR49" s="13"/>
      <c r="WVS49" s="13"/>
      <c r="WVT49" s="13"/>
      <c r="WVU49" s="13"/>
      <c r="WVV49" s="13"/>
      <c r="WVW49" s="13"/>
      <c r="WVX49" s="13"/>
      <c r="WVY49" s="13"/>
      <c r="WVZ49" s="13"/>
      <c r="WWA49" s="13"/>
      <c r="WWB49" s="13"/>
      <c r="WWC49" s="13"/>
      <c r="WWD49" s="13"/>
      <c r="WWE49" s="13"/>
      <c r="WWF49" s="13"/>
      <c r="WWG49" s="13"/>
      <c r="WWH49" s="13"/>
      <c r="WWI49" s="13"/>
      <c r="WWJ49" s="13"/>
      <c r="WWK49" s="13"/>
      <c r="WWL49" s="13"/>
      <c r="WWM49" s="13"/>
      <c r="WWN49" s="13"/>
      <c r="WWO49" s="13"/>
      <c r="WWP49" s="13"/>
      <c r="WWQ49" s="13"/>
      <c r="WWR49" s="13"/>
      <c r="WWS49" s="13"/>
      <c r="WWT49" s="13"/>
      <c r="WWU49" s="13"/>
      <c r="WWV49" s="13"/>
      <c r="WWW49" s="13"/>
      <c r="WWX49" s="13"/>
      <c r="WWY49" s="13"/>
      <c r="WWZ49" s="13"/>
      <c r="WXA49" s="13"/>
      <c r="WXB49" s="13"/>
      <c r="WXC49" s="13"/>
      <c r="WXD49" s="13"/>
      <c r="WXE49" s="13"/>
      <c r="WXF49" s="13"/>
      <c r="WXG49" s="13"/>
      <c r="WXH49" s="13"/>
      <c r="WXI49" s="13"/>
      <c r="WXJ49" s="13"/>
      <c r="WXK49" s="13"/>
      <c r="WXL49" s="13"/>
      <c r="WXM49" s="13"/>
      <c r="WXN49" s="13"/>
      <c r="WXO49" s="13"/>
      <c r="WXP49" s="13"/>
      <c r="WXQ49" s="13"/>
      <c r="WXR49" s="13"/>
      <c r="WXS49" s="13"/>
      <c r="WXT49" s="13"/>
      <c r="WXU49" s="13"/>
      <c r="WXV49" s="13"/>
      <c r="WXW49" s="13"/>
      <c r="WXX49" s="13"/>
      <c r="WXY49" s="13"/>
      <c r="WXZ49" s="13"/>
      <c r="WYA49" s="13"/>
      <c r="WYB49" s="13"/>
      <c r="WYC49" s="13"/>
      <c r="WYD49" s="13"/>
      <c r="WYE49" s="13"/>
      <c r="WYF49" s="13"/>
      <c r="WYG49" s="13"/>
      <c r="WYH49" s="13"/>
      <c r="WYI49" s="13"/>
      <c r="WYJ49" s="13"/>
      <c r="WYK49" s="13"/>
      <c r="WYL49" s="13"/>
      <c r="WYM49" s="13"/>
      <c r="WYN49" s="13"/>
      <c r="WYO49" s="13"/>
      <c r="WYP49" s="13"/>
      <c r="WYQ49" s="13"/>
      <c r="WYR49" s="13"/>
      <c r="WYS49" s="13"/>
      <c r="WYT49" s="13"/>
      <c r="WYU49" s="13"/>
      <c r="WYV49" s="13"/>
      <c r="WYW49" s="13"/>
      <c r="WYX49" s="13"/>
      <c r="WYY49" s="13"/>
      <c r="WYZ49" s="13"/>
      <c r="WZA49" s="13"/>
      <c r="WZB49" s="13"/>
      <c r="WZC49" s="13"/>
      <c r="WZD49" s="13"/>
      <c r="WZE49" s="13"/>
      <c r="WZF49" s="13"/>
      <c r="WZG49" s="13"/>
      <c r="WZH49" s="13"/>
      <c r="WZI49" s="13"/>
      <c r="WZJ49" s="13"/>
      <c r="WZK49" s="13"/>
      <c r="WZL49" s="13"/>
      <c r="WZM49" s="13"/>
      <c r="WZN49" s="13"/>
      <c r="WZO49" s="13"/>
      <c r="WZP49" s="13"/>
      <c r="WZQ49" s="13"/>
      <c r="WZR49" s="13"/>
      <c r="WZS49" s="13"/>
      <c r="WZT49" s="13"/>
      <c r="WZU49" s="13"/>
      <c r="WZV49" s="13"/>
      <c r="WZW49" s="13"/>
      <c r="WZX49" s="13"/>
      <c r="WZY49" s="13"/>
      <c r="WZZ49" s="13"/>
      <c r="XAA49" s="13"/>
      <c r="XAB49" s="13"/>
      <c r="XAC49" s="13"/>
      <c r="XAD49" s="13"/>
      <c r="XAE49" s="13"/>
      <c r="XAF49" s="13"/>
      <c r="XAG49" s="13"/>
      <c r="XAH49" s="13"/>
      <c r="XAI49" s="13"/>
      <c r="XAJ49" s="13"/>
      <c r="XAK49" s="13"/>
      <c r="XAL49" s="13"/>
      <c r="XAM49" s="13"/>
      <c r="XAN49" s="13"/>
      <c r="XAO49" s="13"/>
      <c r="XAP49" s="13"/>
      <c r="XAQ49" s="13"/>
      <c r="XAR49" s="13"/>
      <c r="XAS49" s="13"/>
      <c r="XAT49" s="13"/>
      <c r="XAU49" s="13"/>
      <c r="XAV49" s="13"/>
      <c r="XAW49" s="13"/>
      <c r="XAX49" s="13"/>
      <c r="XAY49" s="13"/>
      <c r="XAZ49" s="13"/>
      <c r="XBA49" s="13"/>
      <c r="XBB49" s="13"/>
      <c r="XBC49" s="13"/>
      <c r="XBD49" s="13"/>
      <c r="XBE49" s="13"/>
      <c r="XBF49" s="13"/>
      <c r="XBG49" s="13"/>
      <c r="XBH49" s="13"/>
      <c r="XBI49" s="13"/>
      <c r="XBJ49" s="13"/>
      <c r="XBK49" s="13"/>
      <c r="XBL49" s="13"/>
      <c r="XBM49" s="13"/>
      <c r="XBN49" s="13"/>
      <c r="XBO49" s="13"/>
      <c r="XBP49" s="13"/>
      <c r="XBQ49" s="13"/>
      <c r="XBR49" s="13"/>
      <c r="XBS49" s="13"/>
      <c r="XBT49" s="13"/>
      <c r="XBU49" s="13"/>
      <c r="XBV49" s="13"/>
      <c r="XBW49" s="13"/>
      <c r="XBX49" s="13"/>
      <c r="XBY49" s="13"/>
      <c r="XBZ49" s="13"/>
      <c r="XCA49" s="13"/>
      <c r="XCB49" s="13"/>
      <c r="XCC49" s="13"/>
      <c r="XCD49" s="13"/>
      <c r="XCE49" s="13"/>
      <c r="XCF49" s="13"/>
      <c r="XCG49" s="13"/>
      <c r="XCH49" s="13"/>
      <c r="XCI49" s="13"/>
      <c r="XCJ49" s="13"/>
      <c r="XCK49" s="13"/>
      <c r="XCL49" s="13"/>
      <c r="XCM49" s="13"/>
      <c r="XCN49" s="13"/>
      <c r="XCO49" s="13"/>
      <c r="XCP49" s="13"/>
      <c r="XCQ49" s="13"/>
      <c r="XCR49" s="13"/>
      <c r="XCS49" s="13"/>
      <c r="XCT49" s="13"/>
      <c r="XCU49" s="13"/>
      <c r="XCV49" s="13"/>
      <c r="XCW49" s="13"/>
      <c r="XCX49" s="13"/>
      <c r="XCY49" s="13"/>
      <c r="XCZ49" s="13"/>
      <c r="XDA49" s="13"/>
      <c r="XDB49" s="13"/>
      <c r="XDC49" s="13"/>
      <c r="XDD49" s="13"/>
      <c r="XDE49" s="13"/>
      <c r="XDF49" s="13"/>
      <c r="XDG49" s="13"/>
      <c r="XDH49" s="13"/>
      <c r="XDI49" s="13"/>
      <c r="XDJ49" s="13"/>
      <c r="XDK49" s="13"/>
      <c r="XDL49" s="13"/>
      <c r="XDM49" s="13"/>
      <c r="XDN49" s="13"/>
      <c r="XDO49" s="13"/>
      <c r="XDP49" s="13"/>
      <c r="XDQ49" s="13"/>
      <c r="XDR49" s="13"/>
      <c r="XDS49" s="13"/>
      <c r="XDT49" s="13"/>
      <c r="XDU49" s="13"/>
      <c r="XDV49" s="13"/>
      <c r="XDW49" s="13"/>
      <c r="XDX49" s="13"/>
      <c r="XDY49" s="13"/>
      <c r="XDZ49" s="13"/>
      <c r="XEA49" s="13"/>
      <c r="XEB49" s="13"/>
      <c r="XEC49" s="13"/>
      <c r="XED49" s="13"/>
      <c r="XEE49" s="13"/>
      <c r="XEF49" s="13"/>
      <c r="XEG49" s="13"/>
    </row>
    <row r="50" spans="1:16361" s="118" customFormat="1" ht="39.950000000000003" customHeight="1" x14ac:dyDescent="0.25">
      <c r="A50" s="57"/>
      <c r="B50" s="12"/>
      <c r="C50" s="545"/>
      <c r="D50" s="57"/>
      <c r="E50" s="546"/>
      <c r="F50" s="80"/>
      <c r="G50" s="80"/>
      <c r="H50" s="545"/>
      <c r="I50" s="547"/>
      <c r="J50" s="86"/>
      <c r="K50" s="129"/>
      <c r="L50" s="12"/>
      <c r="M50" s="12"/>
      <c r="N50" s="12"/>
      <c r="O50" s="12"/>
      <c r="P50" s="87"/>
      <c r="Q50" s="88"/>
      <c r="R50" s="56"/>
      <c r="S50" s="89"/>
      <c r="T50" s="9"/>
      <c r="U50"/>
      <c r="V50"/>
      <c r="W50"/>
      <c r="X50"/>
      <c r="Y50"/>
      <c r="Z50"/>
      <c r="AA50"/>
      <c r="AB50"/>
      <c r="AC50"/>
      <c r="AM50"/>
      <c r="AN50"/>
      <c r="AO50"/>
      <c r="AP50"/>
      <c r="AQ50"/>
      <c r="AR50"/>
      <c r="AS50"/>
      <c r="AT50"/>
      <c r="AU50"/>
      <c r="AV50"/>
      <c r="AW50"/>
      <c r="AX50"/>
      <c r="AY50"/>
      <c r="AZ50"/>
      <c r="BA50"/>
      <c r="BB50"/>
      <c r="BC50"/>
      <c r="BD50"/>
      <c r="BE50"/>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row>
    <row r="51" spans="1:16361" s="118" customFormat="1" ht="39.950000000000003" customHeight="1" x14ac:dyDescent="0.25">
      <c r="A51" s="57"/>
      <c r="B51" s="12"/>
      <c r="C51" s="545"/>
      <c r="D51" s="57"/>
      <c r="E51" s="546"/>
      <c r="F51" s="80"/>
      <c r="G51" s="80"/>
      <c r="H51" s="545"/>
      <c r="I51" s="547"/>
      <c r="J51" s="86"/>
      <c r="K51" s="129"/>
      <c r="L51" s="12"/>
      <c r="M51" s="12"/>
      <c r="N51" s="12"/>
      <c r="O51" s="12"/>
      <c r="P51" s="87"/>
      <c r="Q51" s="88"/>
      <c r="R51" s="56"/>
      <c r="S51" s="89"/>
      <c r="T51" s="9"/>
      <c r="U51"/>
      <c r="V51"/>
      <c r="W51"/>
      <c r="X51"/>
      <c r="Y51"/>
      <c r="Z51"/>
      <c r="AA51"/>
      <c r="AB51"/>
      <c r="AC51"/>
      <c r="AM51"/>
      <c r="AN51"/>
      <c r="AO51"/>
      <c r="AP51"/>
      <c r="AQ51"/>
      <c r="AR51"/>
      <c r="AS51"/>
      <c r="AT51"/>
      <c r="AU51"/>
      <c r="AV51"/>
      <c r="AW51"/>
      <c r="AX51"/>
      <c r="AY51"/>
      <c r="AZ51"/>
      <c r="BA51"/>
      <c r="BB51"/>
      <c r="BC51"/>
      <c r="BD51"/>
      <c r="BE51"/>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3"/>
      <c r="IZZ51" s="13"/>
      <c r="JAA51" s="13"/>
      <c r="JAB51" s="13"/>
      <c r="JAC51" s="13"/>
      <c r="JAD51" s="13"/>
      <c r="JAE51" s="13"/>
      <c r="JAF51" s="13"/>
      <c r="JAG51" s="13"/>
      <c r="JAH51" s="13"/>
      <c r="JAI51" s="13"/>
      <c r="JAJ51" s="13"/>
      <c r="JAK51" s="13"/>
      <c r="JAL51" s="13"/>
      <c r="JAM51" s="13"/>
      <c r="JAN51" s="13"/>
      <c r="JAO51" s="13"/>
      <c r="JAP51" s="13"/>
      <c r="JAQ51" s="13"/>
      <c r="JAR51" s="13"/>
      <c r="JAS51" s="13"/>
      <c r="JAT51" s="13"/>
      <c r="JAU51" s="13"/>
      <c r="JAV51" s="13"/>
      <c r="JAW51" s="13"/>
      <c r="JAX51" s="13"/>
      <c r="JAY51" s="13"/>
      <c r="JAZ51" s="13"/>
      <c r="JBA51" s="13"/>
      <c r="JBB51" s="13"/>
      <c r="JBC51" s="13"/>
      <c r="JBD51" s="13"/>
      <c r="JBE51" s="13"/>
      <c r="JBF51" s="13"/>
      <c r="JBG51" s="13"/>
      <c r="JBH51" s="13"/>
      <c r="JBI51" s="13"/>
      <c r="JBJ51" s="13"/>
      <c r="JBK51" s="13"/>
      <c r="JBL51" s="13"/>
      <c r="JBM51" s="13"/>
      <c r="JBN51" s="13"/>
      <c r="JBO51" s="13"/>
      <c r="JBP51" s="13"/>
      <c r="JBQ51" s="13"/>
      <c r="JBR51" s="13"/>
      <c r="JBS51" s="13"/>
      <c r="JBT51" s="13"/>
      <c r="JBU51" s="13"/>
      <c r="JBV51" s="13"/>
      <c r="JBW51" s="13"/>
      <c r="JBX51" s="13"/>
      <c r="JBY51" s="13"/>
      <c r="JBZ51" s="13"/>
      <c r="JCA51" s="13"/>
      <c r="JCB51" s="13"/>
      <c r="JCC51" s="13"/>
      <c r="JCD51" s="13"/>
      <c r="JCE51" s="13"/>
      <c r="JCF51" s="13"/>
      <c r="JCG51" s="13"/>
      <c r="JCH51" s="13"/>
      <c r="JCI51" s="13"/>
      <c r="JCJ51" s="13"/>
      <c r="JCK51" s="13"/>
      <c r="JCL51" s="13"/>
      <c r="JCM51" s="13"/>
      <c r="JCN51" s="13"/>
      <c r="JCO51" s="13"/>
      <c r="JCP51" s="13"/>
      <c r="JCQ51" s="13"/>
      <c r="JCR51" s="13"/>
      <c r="JCS51" s="13"/>
      <c r="JCT51" s="13"/>
      <c r="JCU51" s="13"/>
      <c r="JCV51" s="13"/>
      <c r="JCW51" s="13"/>
      <c r="JCX51" s="13"/>
      <c r="JCY51" s="13"/>
      <c r="JCZ51" s="13"/>
      <c r="JDA51" s="13"/>
      <c r="JDB51" s="13"/>
      <c r="JDC51" s="13"/>
      <c r="JDD51" s="13"/>
      <c r="JDE51" s="13"/>
      <c r="JDF51" s="13"/>
      <c r="JDG51" s="13"/>
      <c r="JDH51" s="13"/>
      <c r="JDI51" s="13"/>
      <c r="JDJ51" s="13"/>
      <c r="JDK51" s="13"/>
      <c r="JDL51" s="13"/>
      <c r="JDM51" s="13"/>
      <c r="JDN51" s="13"/>
      <c r="JDO51" s="13"/>
      <c r="JDP51" s="13"/>
      <c r="JDQ51" s="13"/>
      <c r="JDR51" s="13"/>
      <c r="JDS51" s="13"/>
      <c r="JDT51" s="13"/>
      <c r="JDU51" s="13"/>
      <c r="JDV51" s="13"/>
      <c r="JDW51" s="13"/>
      <c r="JDX51" s="13"/>
      <c r="JDY51" s="13"/>
      <c r="JDZ51" s="13"/>
      <c r="JEA51" s="13"/>
      <c r="JEB51" s="13"/>
      <c r="JEC51" s="13"/>
      <c r="JED51" s="13"/>
      <c r="JEE51" s="13"/>
      <c r="JEF51" s="13"/>
      <c r="JEG51" s="13"/>
      <c r="JEH51" s="13"/>
      <c r="JEI51" s="13"/>
      <c r="JEJ51" s="13"/>
      <c r="JEK51" s="13"/>
      <c r="JEL51" s="13"/>
      <c r="JEM51" s="13"/>
      <c r="JEN51" s="13"/>
      <c r="JEO51" s="13"/>
      <c r="JEP51" s="13"/>
      <c r="JEQ51" s="13"/>
      <c r="JER51" s="13"/>
      <c r="JES51" s="13"/>
      <c r="JET51" s="13"/>
      <c r="JEU51" s="13"/>
      <c r="JEV51" s="13"/>
      <c r="JEW51" s="13"/>
      <c r="JEX51" s="13"/>
      <c r="JEY51" s="13"/>
      <c r="JEZ51" s="13"/>
      <c r="JFA51" s="13"/>
      <c r="JFB51" s="13"/>
      <c r="JFC51" s="13"/>
      <c r="JFD51" s="13"/>
      <c r="JFE51" s="13"/>
      <c r="JFF51" s="13"/>
      <c r="JFG51" s="13"/>
      <c r="JFH51" s="13"/>
      <c r="JFI51" s="13"/>
      <c r="JFJ51" s="13"/>
      <c r="JFK51" s="13"/>
      <c r="JFL51" s="13"/>
      <c r="JFM51" s="13"/>
      <c r="JFN51" s="13"/>
      <c r="JFO51" s="13"/>
      <c r="JFP51" s="13"/>
      <c r="JFQ51" s="13"/>
      <c r="JFR51" s="13"/>
      <c r="JFS51" s="13"/>
      <c r="JFT51" s="13"/>
      <c r="JFU51" s="13"/>
      <c r="JFV51" s="13"/>
      <c r="JFW51" s="13"/>
      <c r="JFX51" s="13"/>
      <c r="JFY51" s="13"/>
      <c r="JFZ51" s="13"/>
      <c r="JGA51" s="13"/>
      <c r="JGB51" s="13"/>
      <c r="JGC51" s="13"/>
      <c r="JGD51" s="13"/>
      <c r="JGE51" s="13"/>
      <c r="JGF51" s="13"/>
      <c r="JGG51" s="13"/>
      <c r="JGH51" s="13"/>
      <c r="JGI51" s="13"/>
      <c r="JGJ51" s="13"/>
      <c r="JGK51" s="13"/>
      <c r="JGL51" s="13"/>
      <c r="JGM51" s="13"/>
      <c r="JGN51" s="13"/>
      <c r="JGO51" s="13"/>
      <c r="JGP51" s="13"/>
      <c r="JGQ51" s="13"/>
      <c r="JGR51" s="13"/>
      <c r="JGS51" s="13"/>
      <c r="JGT51" s="13"/>
      <c r="JGU51" s="13"/>
      <c r="JGV51" s="13"/>
      <c r="JGW51" s="13"/>
      <c r="JGX51" s="13"/>
      <c r="JGY51" s="13"/>
      <c r="JGZ51" s="13"/>
      <c r="JHA51" s="13"/>
      <c r="JHB51" s="13"/>
      <c r="JHC51" s="13"/>
      <c r="JHD51" s="13"/>
      <c r="JHE51" s="13"/>
      <c r="JHF51" s="13"/>
      <c r="JHG51" s="13"/>
      <c r="JHH51" s="13"/>
      <c r="JHI51" s="13"/>
      <c r="JHJ51" s="13"/>
      <c r="JHK51" s="13"/>
      <c r="JHL51" s="13"/>
      <c r="JHM51" s="13"/>
      <c r="JHN51" s="13"/>
      <c r="JHO51" s="13"/>
      <c r="JHP51" s="13"/>
      <c r="JHQ51" s="13"/>
      <c r="JHR51" s="13"/>
      <c r="JHS51" s="13"/>
      <c r="JHT51" s="13"/>
      <c r="JHU51" s="13"/>
      <c r="JHV51" s="13"/>
      <c r="JHW51" s="13"/>
      <c r="JHX51" s="13"/>
      <c r="JHY51" s="13"/>
      <c r="JHZ51" s="13"/>
      <c r="JIA51" s="13"/>
      <c r="JIB51" s="13"/>
      <c r="JIC51" s="13"/>
      <c r="JID51" s="13"/>
      <c r="JIE51" s="13"/>
      <c r="JIF51" s="13"/>
      <c r="JIG51" s="13"/>
      <c r="JIH51" s="13"/>
      <c r="JII51" s="13"/>
      <c r="JIJ51" s="13"/>
      <c r="JIK51" s="13"/>
      <c r="JIL51" s="13"/>
      <c r="JIM51" s="13"/>
      <c r="JIN51" s="13"/>
      <c r="JIO51" s="13"/>
      <c r="JIP51" s="13"/>
      <c r="JIQ51" s="13"/>
      <c r="JIR51" s="13"/>
      <c r="JIS51" s="13"/>
      <c r="JIT51" s="13"/>
      <c r="JIU51" s="13"/>
      <c r="JIV51" s="13"/>
      <c r="JIW51" s="13"/>
      <c r="JIX51" s="13"/>
      <c r="JIY51" s="13"/>
      <c r="JIZ51" s="13"/>
      <c r="JJA51" s="13"/>
      <c r="JJB51" s="13"/>
      <c r="JJC51" s="13"/>
      <c r="JJD51" s="13"/>
      <c r="JJE51" s="13"/>
      <c r="JJF51" s="13"/>
      <c r="JJG51" s="13"/>
      <c r="JJH51" s="13"/>
      <c r="JJI51" s="13"/>
      <c r="JJJ51" s="13"/>
      <c r="JJK51" s="13"/>
      <c r="JJL51" s="13"/>
      <c r="JJM51" s="13"/>
      <c r="JJN51" s="13"/>
      <c r="JJO51" s="13"/>
      <c r="JJP51" s="13"/>
      <c r="JJQ51" s="13"/>
      <c r="JJR51" s="13"/>
      <c r="JJS51" s="13"/>
      <c r="JJT51" s="13"/>
      <c r="JJU51" s="13"/>
      <c r="JJV51" s="13"/>
      <c r="JJW51" s="13"/>
      <c r="JJX51" s="13"/>
      <c r="JJY51" s="13"/>
      <c r="JJZ51" s="13"/>
      <c r="JKA51" s="13"/>
      <c r="JKB51" s="13"/>
      <c r="JKC51" s="13"/>
      <c r="JKD51" s="13"/>
      <c r="JKE51" s="13"/>
      <c r="JKF51" s="13"/>
      <c r="JKG51" s="13"/>
      <c r="JKH51" s="13"/>
      <c r="JKI51" s="13"/>
      <c r="JKJ51" s="13"/>
      <c r="JKK51" s="13"/>
      <c r="JKL51" s="13"/>
      <c r="JKM51" s="13"/>
      <c r="JKN51" s="13"/>
      <c r="JKO51" s="13"/>
      <c r="JKP51" s="13"/>
      <c r="JKQ51" s="13"/>
      <c r="JKR51" s="13"/>
      <c r="JKS51" s="13"/>
      <c r="JKT51" s="13"/>
      <c r="JKU51" s="13"/>
      <c r="JKV51" s="13"/>
      <c r="JKW51" s="13"/>
      <c r="JKX51" s="13"/>
      <c r="JKY51" s="13"/>
      <c r="JKZ51" s="13"/>
      <c r="JLA51" s="13"/>
      <c r="JLB51" s="13"/>
      <c r="JLC51" s="13"/>
      <c r="JLD51" s="13"/>
      <c r="JLE51" s="13"/>
      <c r="JLF51" s="13"/>
      <c r="JLG51" s="13"/>
      <c r="JLH51" s="13"/>
      <c r="JLI51" s="13"/>
      <c r="JLJ51" s="13"/>
      <c r="JLK51" s="13"/>
      <c r="JLL51" s="13"/>
      <c r="JLM51" s="13"/>
      <c r="JLN51" s="13"/>
      <c r="JLO51" s="13"/>
      <c r="JLP51" s="13"/>
      <c r="JLQ51" s="13"/>
      <c r="JLR51" s="13"/>
      <c r="JLS51" s="13"/>
      <c r="JLT51" s="13"/>
      <c r="JLU51" s="13"/>
      <c r="JLV51" s="13"/>
      <c r="JLW51" s="13"/>
      <c r="JLX51" s="13"/>
      <c r="JLY51" s="13"/>
      <c r="JLZ51" s="13"/>
      <c r="JMA51" s="13"/>
      <c r="JMB51" s="13"/>
      <c r="JMC51" s="13"/>
      <c r="JMD51" s="13"/>
      <c r="JME51" s="13"/>
      <c r="JMF51" s="13"/>
      <c r="JMG51" s="13"/>
      <c r="JMH51" s="13"/>
      <c r="JMI51" s="13"/>
      <c r="JMJ51" s="13"/>
      <c r="JMK51" s="13"/>
      <c r="JML51" s="13"/>
      <c r="JMM51" s="13"/>
      <c r="JMN51" s="13"/>
      <c r="JMO51" s="13"/>
      <c r="JMP51" s="13"/>
      <c r="JMQ51" s="13"/>
      <c r="JMR51" s="13"/>
      <c r="JMS51" s="13"/>
      <c r="JMT51" s="13"/>
      <c r="JMU51" s="13"/>
      <c r="JMV51" s="13"/>
      <c r="JMW51" s="13"/>
      <c r="JMX51" s="13"/>
      <c r="JMY51" s="13"/>
      <c r="JMZ51" s="13"/>
      <c r="JNA51" s="13"/>
      <c r="JNB51" s="13"/>
      <c r="JNC51" s="13"/>
      <c r="JND51" s="13"/>
      <c r="JNE51" s="13"/>
      <c r="JNF51" s="13"/>
      <c r="JNG51" s="13"/>
      <c r="JNH51" s="13"/>
      <c r="JNI51" s="13"/>
      <c r="JNJ51" s="13"/>
      <c r="JNK51" s="13"/>
      <c r="JNL51" s="13"/>
      <c r="JNM51" s="13"/>
      <c r="JNN51" s="13"/>
      <c r="JNO51" s="13"/>
      <c r="JNP51" s="13"/>
      <c r="JNQ51" s="13"/>
      <c r="JNR51" s="13"/>
      <c r="JNS51" s="13"/>
      <c r="JNT51" s="13"/>
      <c r="JNU51" s="13"/>
      <c r="JNV51" s="13"/>
      <c r="JNW51" s="13"/>
      <c r="JNX51" s="13"/>
      <c r="JNY51" s="13"/>
      <c r="JNZ51" s="13"/>
      <c r="JOA51" s="13"/>
      <c r="JOB51" s="13"/>
      <c r="JOC51" s="13"/>
      <c r="JOD51" s="13"/>
      <c r="JOE51" s="13"/>
      <c r="JOF51" s="13"/>
      <c r="JOG51" s="13"/>
      <c r="JOH51" s="13"/>
      <c r="JOI51" s="13"/>
      <c r="JOJ51" s="13"/>
      <c r="JOK51" s="13"/>
      <c r="JOL51" s="13"/>
      <c r="JOM51" s="13"/>
      <c r="JON51" s="13"/>
      <c r="JOO51" s="13"/>
      <c r="JOP51" s="13"/>
      <c r="JOQ51" s="13"/>
      <c r="JOR51" s="13"/>
      <c r="JOS51" s="13"/>
      <c r="JOT51" s="13"/>
      <c r="JOU51" s="13"/>
      <c r="JOV51" s="13"/>
      <c r="JOW51" s="13"/>
      <c r="JOX51" s="13"/>
      <c r="JOY51" s="13"/>
      <c r="JOZ51" s="13"/>
      <c r="JPA51" s="13"/>
      <c r="JPB51" s="13"/>
      <c r="JPC51" s="13"/>
      <c r="JPD51" s="13"/>
      <c r="JPE51" s="13"/>
      <c r="JPF51" s="13"/>
      <c r="JPG51" s="13"/>
      <c r="JPH51" s="13"/>
      <c r="JPI51" s="13"/>
      <c r="JPJ51" s="13"/>
      <c r="JPK51" s="13"/>
      <c r="JPL51" s="13"/>
      <c r="JPM51" s="13"/>
      <c r="JPN51" s="13"/>
      <c r="JPO51" s="13"/>
      <c r="JPP51" s="13"/>
      <c r="JPQ51" s="13"/>
      <c r="JPR51" s="13"/>
      <c r="JPS51" s="13"/>
      <c r="JPT51" s="13"/>
      <c r="JPU51" s="13"/>
      <c r="JPV51" s="13"/>
      <c r="JPW51" s="13"/>
      <c r="JPX51" s="13"/>
      <c r="JPY51" s="13"/>
      <c r="JPZ51" s="13"/>
      <c r="JQA51" s="13"/>
      <c r="JQB51" s="13"/>
      <c r="JQC51" s="13"/>
      <c r="JQD51" s="13"/>
      <c r="JQE51" s="13"/>
      <c r="JQF51" s="13"/>
      <c r="JQG51" s="13"/>
      <c r="JQH51" s="13"/>
      <c r="JQI51" s="13"/>
      <c r="JQJ51" s="13"/>
      <c r="JQK51" s="13"/>
      <c r="JQL51" s="13"/>
      <c r="JQM51" s="13"/>
      <c r="JQN51" s="13"/>
      <c r="JQO51" s="13"/>
      <c r="JQP51" s="13"/>
      <c r="JQQ51" s="13"/>
      <c r="JQR51" s="13"/>
      <c r="JQS51" s="13"/>
      <c r="JQT51" s="13"/>
      <c r="JQU51" s="13"/>
      <c r="JQV51" s="13"/>
      <c r="JQW51" s="13"/>
      <c r="JQX51" s="13"/>
      <c r="JQY51" s="13"/>
      <c r="JQZ51" s="13"/>
      <c r="JRA51" s="13"/>
      <c r="JRB51" s="13"/>
      <c r="JRC51" s="13"/>
      <c r="JRD51" s="13"/>
      <c r="JRE51" s="13"/>
      <c r="JRF51" s="13"/>
      <c r="JRG51" s="13"/>
      <c r="JRH51" s="13"/>
      <c r="JRI51" s="13"/>
      <c r="JRJ51" s="13"/>
      <c r="JRK51" s="13"/>
      <c r="JRL51" s="13"/>
      <c r="JRM51" s="13"/>
      <c r="JRN51" s="13"/>
      <c r="JRO51" s="13"/>
      <c r="JRP51" s="13"/>
      <c r="JRQ51" s="13"/>
      <c r="JRR51" s="13"/>
      <c r="JRS51" s="13"/>
      <c r="JRT51" s="13"/>
      <c r="JRU51" s="13"/>
      <c r="JRV51" s="13"/>
      <c r="JRW51" s="13"/>
      <c r="JRX51" s="13"/>
      <c r="JRY51" s="13"/>
      <c r="JRZ51" s="13"/>
      <c r="JSA51" s="13"/>
      <c r="JSB51" s="13"/>
      <c r="JSC51" s="13"/>
      <c r="JSD51" s="13"/>
      <c r="JSE51" s="13"/>
      <c r="JSF51" s="13"/>
      <c r="JSG51" s="13"/>
      <c r="JSH51" s="13"/>
      <c r="JSI51" s="13"/>
      <c r="JSJ51" s="13"/>
      <c r="JSK51" s="13"/>
      <c r="JSL51" s="13"/>
      <c r="JSM51" s="13"/>
      <c r="JSN51" s="13"/>
      <c r="JSO51" s="13"/>
      <c r="JSP51" s="13"/>
      <c r="JSQ51" s="13"/>
      <c r="JSR51" s="13"/>
      <c r="JSS51" s="13"/>
      <c r="JST51" s="13"/>
      <c r="JSU51" s="13"/>
      <c r="JSV51" s="13"/>
      <c r="JSW51" s="13"/>
      <c r="JSX51" s="13"/>
      <c r="JSY51" s="13"/>
      <c r="JSZ51" s="13"/>
      <c r="JTA51" s="13"/>
      <c r="JTB51" s="13"/>
      <c r="JTC51" s="13"/>
      <c r="JTD51" s="13"/>
      <c r="JTE51" s="13"/>
      <c r="JTF51" s="13"/>
      <c r="JTG51" s="13"/>
      <c r="JTH51" s="13"/>
      <c r="JTI51" s="13"/>
      <c r="JTJ51" s="13"/>
      <c r="JTK51" s="13"/>
      <c r="JTL51" s="13"/>
      <c r="JTM51" s="13"/>
      <c r="JTN51" s="13"/>
      <c r="JTO51" s="13"/>
      <c r="JTP51" s="13"/>
      <c r="JTQ51" s="13"/>
      <c r="JTR51" s="13"/>
      <c r="JTS51" s="13"/>
      <c r="JTT51" s="13"/>
      <c r="JTU51" s="13"/>
      <c r="JTV51" s="13"/>
      <c r="JTW51" s="13"/>
      <c r="JTX51" s="13"/>
      <c r="JTY51" s="13"/>
      <c r="JTZ51" s="13"/>
      <c r="JUA51" s="13"/>
      <c r="JUB51" s="13"/>
      <c r="JUC51" s="13"/>
      <c r="JUD51" s="13"/>
      <c r="JUE51" s="13"/>
      <c r="JUF51" s="13"/>
      <c r="JUG51" s="13"/>
      <c r="JUH51" s="13"/>
      <c r="JUI51" s="13"/>
      <c r="JUJ51" s="13"/>
      <c r="JUK51" s="13"/>
      <c r="JUL51" s="13"/>
      <c r="JUM51" s="13"/>
      <c r="JUN51" s="13"/>
      <c r="JUO51" s="13"/>
      <c r="JUP51" s="13"/>
      <c r="JUQ51" s="13"/>
      <c r="JUR51" s="13"/>
      <c r="JUS51" s="13"/>
      <c r="JUT51" s="13"/>
      <c r="JUU51" s="13"/>
      <c r="JUV51" s="13"/>
      <c r="JUW51" s="13"/>
      <c r="JUX51" s="13"/>
      <c r="JUY51" s="13"/>
      <c r="JUZ51" s="13"/>
      <c r="JVA51" s="13"/>
      <c r="JVB51" s="13"/>
      <c r="JVC51" s="13"/>
      <c r="JVD51" s="13"/>
      <c r="JVE51" s="13"/>
      <c r="JVF51" s="13"/>
      <c r="JVG51" s="13"/>
      <c r="JVH51" s="13"/>
      <c r="JVI51" s="13"/>
      <c r="JVJ51" s="13"/>
      <c r="JVK51" s="13"/>
      <c r="JVL51" s="13"/>
      <c r="JVM51" s="13"/>
      <c r="JVN51" s="13"/>
      <c r="JVO51" s="13"/>
      <c r="JVP51" s="13"/>
      <c r="JVQ51" s="13"/>
      <c r="JVR51" s="13"/>
      <c r="JVS51" s="13"/>
      <c r="JVT51" s="13"/>
      <c r="JVU51" s="13"/>
      <c r="JVV51" s="13"/>
      <c r="JVW51" s="13"/>
      <c r="JVX51" s="13"/>
      <c r="JVY51" s="13"/>
      <c r="JVZ51" s="13"/>
      <c r="JWA51" s="13"/>
      <c r="JWB51" s="13"/>
      <c r="JWC51" s="13"/>
      <c r="JWD51" s="13"/>
      <c r="JWE51" s="13"/>
      <c r="JWF51" s="13"/>
      <c r="JWG51" s="13"/>
      <c r="JWH51" s="13"/>
      <c r="JWI51" s="13"/>
      <c r="JWJ51" s="13"/>
      <c r="JWK51" s="13"/>
      <c r="JWL51" s="13"/>
      <c r="JWM51" s="13"/>
      <c r="JWN51" s="13"/>
      <c r="JWO51" s="13"/>
      <c r="JWP51" s="13"/>
      <c r="JWQ51" s="13"/>
      <c r="JWR51" s="13"/>
      <c r="JWS51" s="13"/>
      <c r="JWT51" s="13"/>
      <c r="JWU51" s="13"/>
      <c r="JWV51" s="13"/>
      <c r="JWW51" s="13"/>
      <c r="JWX51" s="13"/>
      <c r="JWY51" s="13"/>
      <c r="JWZ51" s="13"/>
      <c r="JXA51" s="13"/>
      <c r="JXB51" s="13"/>
      <c r="JXC51" s="13"/>
      <c r="JXD51" s="13"/>
      <c r="JXE51" s="13"/>
      <c r="JXF51" s="13"/>
      <c r="JXG51" s="13"/>
      <c r="JXH51" s="13"/>
      <c r="JXI51" s="13"/>
      <c r="JXJ51" s="13"/>
      <c r="JXK51" s="13"/>
      <c r="JXL51" s="13"/>
      <c r="JXM51" s="13"/>
      <c r="JXN51" s="13"/>
      <c r="JXO51" s="13"/>
      <c r="JXP51" s="13"/>
      <c r="JXQ51" s="13"/>
      <c r="JXR51" s="13"/>
      <c r="JXS51" s="13"/>
      <c r="JXT51" s="13"/>
      <c r="JXU51" s="13"/>
      <c r="JXV51" s="13"/>
      <c r="JXW51" s="13"/>
      <c r="JXX51" s="13"/>
      <c r="JXY51" s="13"/>
      <c r="JXZ51" s="13"/>
      <c r="JYA51" s="13"/>
      <c r="JYB51" s="13"/>
      <c r="JYC51" s="13"/>
      <c r="JYD51" s="13"/>
      <c r="JYE51" s="13"/>
      <c r="JYF51" s="13"/>
      <c r="JYG51" s="13"/>
      <c r="JYH51" s="13"/>
      <c r="JYI51" s="13"/>
      <c r="JYJ51" s="13"/>
      <c r="JYK51" s="13"/>
      <c r="JYL51" s="13"/>
      <c r="JYM51" s="13"/>
      <c r="JYN51" s="13"/>
      <c r="JYO51" s="13"/>
      <c r="JYP51" s="13"/>
      <c r="JYQ51" s="13"/>
      <c r="JYR51" s="13"/>
      <c r="JYS51" s="13"/>
      <c r="JYT51" s="13"/>
      <c r="JYU51" s="13"/>
      <c r="JYV51" s="13"/>
      <c r="JYW51" s="13"/>
      <c r="JYX51" s="13"/>
      <c r="JYY51" s="13"/>
      <c r="JYZ51" s="13"/>
      <c r="JZA51" s="13"/>
      <c r="JZB51" s="13"/>
      <c r="JZC51" s="13"/>
      <c r="JZD51" s="13"/>
      <c r="JZE51" s="13"/>
      <c r="JZF51" s="13"/>
      <c r="JZG51" s="13"/>
      <c r="JZH51" s="13"/>
      <c r="JZI51" s="13"/>
      <c r="JZJ51" s="13"/>
      <c r="JZK51" s="13"/>
      <c r="JZL51" s="13"/>
      <c r="JZM51" s="13"/>
      <c r="JZN51" s="13"/>
      <c r="JZO51" s="13"/>
      <c r="JZP51" s="13"/>
      <c r="JZQ51" s="13"/>
      <c r="JZR51" s="13"/>
      <c r="JZS51" s="13"/>
      <c r="JZT51" s="13"/>
      <c r="JZU51" s="13"/>
      <c r="JZV51" s="13"/>
      <c r="JZW51" s="13"/>
      <c r="JZX51" s="13"/>
      <c r="JZY51" s="13"/>
      <c r="JZZ51" s="13"/>
      <c r="KAA51" s="13"/>
      <c r="KAB51" s="13"/>
      <c r="KAC51" s="13"/>
      <c r="KAD51" s="13"/>
      <c r="KAE51" s="13"/>
      <c r="KAF51" s="13"/>
      <c r="KAG51" s="13"/>
      <c r="KAH51" s="13"/>
      <c r="KAI51" s="13"/>
      <c r="KAJ51" s="13"/>
      <c r="KAK51" s="13"/>
      <c r="KAL51" s="13"/>
      <c r="KAM51" s="13"/>
      <c r="KAN51" s="13"/>
      <c r="KAO51" s="13"/>
      <c r="KAP51" s="13"/>
      <c r="KAQ51" s="13"/>
      <c r="KAR51" s="13"/>
      <c r="KAS51" s="13"/>
      <c r="KAT51" s="13"/>
      <c r="KAU51" s="13"/>
      <c r="KAV51" s="13"/>
      <c r="KAW51" s="13"/>
      <c r="KAX51" s="13"/>
      <c r="KAY51" s="13"/>
      <c r="KAZ51" s="13"/>
      <c r="KBA51" s="13"/>
      <c r="KBB51" s="13"/>
      <c r="KBC51" s="13"/>
      <c r="KBD51" s="13"/>
      <c r="KBE51" s="13"/>
      <c r="KBF51" s="13"/>
      <c r="KBG51" s="13"/>
      <c r="KBH51" s="13"/>
      <c r="KBI51" s="13"/>
      <c r="KBJ51" s="13"/>
      <c r="KBK51" s="13"/>
      <c r="KBL51" s="13"/>
      <c r="KBM51" s="13"/>
      <c r="KBN51" s="13"/>
      <c r="KBO51" s="13"/>
      <c r="KBP51" s="13"/>
      <c r="KBQ51" s="13"/>
      <c r="KBR51" s="13"/>
      <c r="KBS51" s="13"/>
      <c r="KBT51" s="13"/>
      <c r="KBU51" s="13"/>
      <c r="KBV51" s="13"/>
      <c r="KBW51" s="13"/>
      <c r="KBX51" s="13"/>
      <c r="KBY51" s="13"/>
      <c r="KBZ51" s="13"/>
      <c r="KCA51" s="13"/>
      <c r="KCB51" s="13"/>
      <c r="KCC51" s="13"/>
      <c r="KCD51" s="13"/>
      <c r="KCE51" s="13"/>
      <c r="KCF51" s="13"/>
      <c r="KCG51" s="13"/>
      <c r="KCH51" s="13"/>
      <c r="KCI51" s="13"/>
      <c r="KCJ51" s="13"/>
      <c r="KCK51" s="13"/>
      <c r="KCL51" s="13"/>
      <c r="KCM51" s="13"/>
      <c r="KCN51" s="13"/>
      <c r="KCO51" s="13"/>
      <c r="KCP51" s="13"/>
      <c r="KCQ51" s="13"/>
      <c r="KCR51" s="13"/>
      <c r="KCS51" s="13"/>
      <c r="KCT51" s="13"/>
      <c r="KCU51" s="13"/>
      <c r="KCV51" s="13"/>
      <c r="KCW51" s="13"/>
      <c r="KCX51" s="13"/>
      <c r="KCY51" s="13"/>
      <c r="KCZ51" s="13"/>
      <c r="KDA51" s="13"/>
      <c r="KDB51" s="13"/>
      <c r="KDC51" s="13"/>
      <c r="KDD51" s="13"/>
      <c r="KDE51" s="13"/>
      <c r="KDF51" s="13"/>
      <c r="KDG51" s="13"/>
      <c r="KDH51" s="13"/>
      <c r="KDI51" s="13"/>
      <c r="KDJ51" s="13"/>
      <c r="KDK51" s="13"/>
      <c r="KDL51" s="13"/>
      <c r="KDM51" s="13"/>
      <c r="KDN51" s="13"/>
      <c r="KDO51" s="13"/>
      <c r="KDP51" s="13"/>
      <c r="KDQ51" s="13"/>
      <c r="KDR51" s="13"/>
      <c r="KDS51" s="13"/>
      <c r="KDT51" s="13"/>
      <c r="KDU51" s="13"/>
      <c r="KDV51" s="13"/>
      <c r="KDW51" s="13"/>
      <c r="KDX51" s="13"/>
      <c r="KDY51" s="13"/>
      <c r="KDZ51" s="13"/>
      <c r="KEA51" s="13"/>
      <c r="KEB51" s="13"/>
      <c r="KEC51" s="13"/>
      <c r="KED51" s="13"/>
      <c r="KEE51" s="13"/>
      <c r="KEF51" s="13"/>
      <c r="KEG51" s="13"/>
      <c r="KEH51" s="13"/>
      <c r="KEI51" s="13"/>
      <c r="KEJ51" s="13"/>
      <c r="KEK51" s="13"/>
      <c r="KEL51" s="13"/>
      <c r="KEM51" s="13"/>
      <c r="KEN51" s="13"/>
      <c r="KEO51" s="13"/>
      <c r="KEP51" s="13"/>
      <c r="KEQ51" s="13"/>
      <c r="KER51" s="13"/>
      <c r="KES51" s="13"/>
      <c r="KET51" s="13"/>
      <c r="KEU51" s="13"/>
      <c r="KEV51" s="13"/>
      <c r="KEW51" s="13"/>
      <c r="KEX51" s="13"/>
      <c r="KEY51" s="13"/>
      <c r="KEZ51" s="13"/>
      <c r="KFA51" s="13"/>
      <c r="KFB51" s="13"/>
      <c r="KFC51" s="13"/>
      <c r="KFD51" s="13"/>
      <c r="KFE51" s="13"/>
      <c r="KFF51" s="13"/>
      <c r="KFG51" s="13"/>
      <c r="KFH51" s="13"/>
      <c r="KFI51" s="13"/>
      <c r="KFJ51" s="13"/>
      <c r="KFK51" s="13"/>
      <c r="KFL51" s="13"/>
      <c r="KFM51" s="13"/>
      <c r="KFN51" s="13"/>
      <c r="KFO51" s="13"/>
      <c r="KFP51" s="13"/>
      <c r="KFQ51" s="13"/>
      <c r="KFR51" s="13"/>
      <c r="KFS51" s="13"/>
      <c r="KFT51" s="13"/>
      <c r="KFU51" s="13"/>
      <c r="KFV51" s="13"/>
      <c r="KFW51" s="13"/>
      <c r="KFX51" s="13"/>
      <c r="KFY51" s="13"/>
      <c r="KFZ51" s="13"/>
      <c r="KGA51" s="13"/>
      <c r="KGB51" s="13"/>
      <c r="KGC51" s="13"/>
      <c r="KGD51" s="13"/>
      <c r="KGE51" s="13"/>
      <c r="KGF51" s="13"/>
      <c r="KGG51" s="13"/>
      <c r="KGH51" s="13"/>
      <c r="KGI51" s="13"/>
      <c r="KGJ51" s="13"/>
      <c r="KGK51" s="13"/>
      <c r="KGL51" s="13"/>
      <c r="KGM51" s="13"/>
      <c r="KGN51" s="13"/>
      <c r="KGO51" s="13"/>
      <c r="KGP51" s="13"/>
      <c r="KGQ51" s="13"/>
      <c r="KGR51" s="13"/>
      <c r="KGS51" s="13"/>
      <c r="KGT51" s="13"/>
      <c r="KGU51" s="13"/>
      <c r="KGV51" s="13"/>
      <c r="KGW51" s="13"/>
      <c r="KGX51" s="13"/>
      <c r="KGY51" s="13"/>
      <c r="KGZ51" s="13"/>
      <c r="KHA51" s="13"/>
      <c r="KHB51" s="13"/>
      <c r="KHC51" s="13"/>
      <c r="KHD51" s="13"/>
      <c r="KHE51" s="13"/>
      <c r="KHF51" s="13"/>
      <c r="KHG51" s="13"/>
      <c r="KHH51" s="13"/>
      <c r="KHI51" s="13"/>
      <c r="KHJ51" s="13"/>
      <c r="KHK51" s="13"/>
      <c r="KHL51" s="13"/>
      <c r="KHM51" s="13"/>
      <c r="KHN51" s="13"/>
      <c r="KHO51" s="13"/>
      <c r="KHP51" s="13"/>
      <c r="KHQ51" s="13"/>
      <c r="KHR51" s="13"/>
      <c r="KHS51" s="13"/>
      <c r="KHT51" s="13"/>
      <c r="KHU51" s="13"/>
      <c r="KHV51" s="13"/>
      <c r="KHW51" s="13"/>
      <c r="KHX51" s="13"/>
      <c r="KHY51" s="13"/>
      <c r="KHZ51" s="13"/>
      <c r="KIA51" s="13"/>
      <c r="KIB51" s="13"/>
      <c r="KIC51" s="13"/>
      <c r="KID51" s="13"/>
      <c r="KIE51" s="13"/>
      <c r="KIF51" s="13"/>
      <c r="KIG51" s="13"/>
      <c r="KIH51" s="13"/>
      <c r="KII51" s="13"/>
      <c r="KIJ51" s="13"/>
      <c r="KIK51" s="13"/>
      <c r="KIL51" s="13"/>
      <c r="KIM51" s="13"/>
      <c r="KIN51" s="13"/>
      <c r="KIO51" s="13"/>
      <c r="KIP51" s="13"/>
      <c r="KIQ51" s="13"/>
      <c r="KIR51" s="13"/>
      <c r="KIS51" s="13"/>
      <c r="KIT51" s="13"/>
      <c r="KIU51" s="13"/>
      <c r="KIV51" s="13"/>
      <c r="KIW51" s="13"/>
      <c r="KIX51" s="13"/>
      <c r="KIY51" s="13"/>
      <c r="KIZ51" s="13"/>
      <c r="KJA51" s="13"/>
      <c r="KJB51" s="13"/>
      <c r="KJC51" s="13"/>
      <c r="KJD51" s="13"/>
      <c r="KJE51" s="13"/>
      <c r="KJF51" s="13"/>
      <c r="KJG51" s="13"/>
      <c r="KJH51" s="13"/>
      <c r="KJI51" s="13"/>
      <c r="KJJ51" s="13"/>
      <c r="KJK51" s="13"/>
      <c r="KJL51" s="13"/>
      <c r="KJM51" s="13"/>
      <c r="KJN51" s="13"/>
      <c r="KJO51" s="13"/>
      <c r="KJP51" s="13"/>
      <c r="KJQ51" s="13"/>
      <c r="KJR51" s="13"/>
      <c r="KJS51" s="13"/>
      <c r="KJT51" s="13"/>
      <c r="KJU51" s="13"/>
      <c r="KJV51" s="13"/>
      <c r="KJW51" s="13"/>
      <c r="KJX51" s="13"/>
      <c r="KJY51" s="13"/>
      <c r="KJZ51" s="13"/>
      <c r="KKA51" s="13"/>
      <c r="KKB51" s="13"/>
      <c r="KKC51" s="13"/>
      <c r="KKD51" s="13"/>
      <c r="KKE51" s="13"/>
      <c r="KKF51" s="13"/>
      <c r="KKG51" s="13"/>
      <c r="KKH51" s="13"/>
      <c r="KKI51" s="13"/>
      <c r="KKJ51" s="13"/>
      <c r="KKK51" s="13"/>
      <c r="KKL51" s="13"/>
      <c r="KKM51" s="13"/>
      <c r="KKN51" s="13"/>
      <c r="KKO51" s="13"/>
      <c r="KKP51" s="13"/>
      <c r="KKQ51" s="13"/>
      <c r="KKR51" s="13"/>
      <c r="KKS51" s="13"/>
      <c r="KKT51" s="13"/>
      <c r="KKU51" s="13"/>
      <c r="KKV51" s="13"/>
      <c r="KKW51" s="13"/>
      <c r="KKX51" s="13"/>
      <c r="KKY51" s="13"/>
      <c r="KKZ51" s="13"/>
      <c r="KLA51" s="13"/>
      <c r="KLB51" s="13"/>
      <c r="KLC51" s="13"/>
      <c r="KLD51" s="13"/>
      <c r="KLE51" s="13"/>
      <c r="KLF51" s="13"/>
      <c r="KLG51" s="13"/>
      <c r="KLH51" s="13"/>
      <c r="KLI51" s="13"/>
      <c r="KLJ51" s="13"/>
      <c r="KLK51" s="13"/>
      <c r="KLL51" s="13"/>
      <c r="KLM51" s="13"/>
      <c r="KLN51" s="13"/>
      <c r="KLO51" s="13"/>
      <c r="KLP51" s="13"/>
      <c r="KLQ51" s="13"/>
      <c r="KLR51" s="13"/>
      <c r="KLS51" s="13"/>
      <c r="KLT51" s="13"/>
      <c r="KLU51" s="13"/>
      <c r="KLV51" s="13"/>
      <c r="KLW51" s="13"/>
      <c r="KLX51" s="13"/>
      <c r="KLY51" s="13"/>
      <c r="KLZ51" s="13"/>
      <c r="KMA51" s="13"/>
      <c r="KMB51" s="13"/>
      <c r="KMC51" s="13"/>
      <c r="KMD51" s="13"/>
      <c r="KME51" s="13"/>
      <c r="KMF51" s="13"/>
      <c r="KMG51" s="13"/>
      <c r="KMH51" s="13"/>
      <c r="KMI51" s="13"/>
      <c r="KMJ51" s="13"/>
      <c r="KMK51" s="13"/>
      <c r="KML51" s="13"/>
      <c r="KMM51" s="13"/>
      <c r="KMN51" s="13"/>
      <c r="KMO51" s="13"/>
      <c r="KMP51" s="13"/>
      <c r="KMQ51" s="13"/>
      <c r="KMR51" s="13"/>
      <c r="KMS51" s="13"/>
      <c r="KMT51" s="13"/>
      <c r="KMU51" s="13"/>
      <c r="KMV51" s="13"/>
      <c r="KMW51" s="13"/>
      <c r="KMX51" s="13"/>
      <c r="KMY51" s="13"/>
      <c r="KMZ51" s="13"/>
      <c r="KNA51" s="13"/>
      <c r="KNB51" s="13"/>
      <c r="KNC51" s="13"/>
      <c r="KND51" s="13"/>
      <c r="KNE51" s="13"/>
      <c r="KNF51" s="13"/>
      <c r="KNG51" s="13"/>
      <c r="KNH51" s="13"/>
      <c r="KNI51" s="13"/>
      <c r="KNJ51" s="13"/>
      <c r="KNK51" s="13"/>
      <c r="KNL51" s="13"/>
      <c r="KNM51" s="13"/>
      <c r="KNN51" s="13"/>
      <c r="KNO51" s="13"/>
      <c r="KNP51" s="13"/>
      <c r="KNQ51" s="13"/>
      <c r="KNR51" s="13"/>
      <c r="KNS51" s="13"/>
      <c r="KNT51" s="13"/>
      <c r="KNU51" s="13"/>
      <c r="KNV51" s="13"/>
      <c r="KNW51" s="13"/>
      <c r="KNX51" s="13"/>
      <c r="KNY51" s="13"/>
      <c r="KNZ51" s="13"/>
      <c r="KOA51" s="13"/>
      <c r="KOB51" s="13"/>
      <c r="KOC51" s="13"/>
      <c r="KOD51" s="13"/>
      <c r="KOE51" s="13"/>
      <c r="KOF51" s="13"/>
      <c r="KOG51" s="13"/>
      <c r="KOH51" s="13"/>
      <c r="KOI51" s="13"/>
      <c r="KOJ51" s="13"/>
      <c r="KOK51" s="13"/>
      <c r="KOL51" s="13"/>
      <c r="KOM51" s="13"/>
      <c r="KON51" s="13"/>
      <c r="KOO51" s="13"/>
      <c r="KOP51" s="13"/>
      <c r="KOQ51" s="13"/>
      <c r="KOR51" s="13"/>
      <c r="KOS51" s="13"/>
      <c r="KOT51" s="13"/>
      <c r="KOU51" s="13"/>
      <c r="KOV51" s="13"/>
      <c r="KOW51" s="13"/>
      <c r="KOX51" s="13"/>
      <c r="KOY51" s="13"/>
      <c r="KOZ51" s="13"/>
      <c r="KPA51" s="13"/>
      <c r="KPB51" s="13"/>
      <c r="KPC51" s="13"/>
      <c r="KPD51" s="13"/>
      <c r="KPE51" s="13"/>
      <c r="KPF51" s="13"/>
      <c r="KPG51" s="13"/>
      <c r="KPH51" s="13"/>
      <c r="KPI51" s="13"/>
      <c r="KPJ51" s="13"/>
      <c r="KPK51" s="13"/>
      <c r="KPL51" s="13"/>
      <c r="KPM51" s="13"/>
      <c r="KPN51" s="13"/>
      <c r="KPO51" s="13"/>
      <c r="KPP51" s="13"/>
      <c r="KPQ51" s="13"/>
      <c r="KPR51" s="13"/>
      <c r="KPS51" s="13"/>
      <c r="KPT51" s="13"/>
      <c r="KPU51" s="13"/>
      <c r="KPV51" s="13"/>
      <c r="KPW51" s="13"/>
      <c r="KPX51" s="13"/>
      <c r="KPY51" s="13"/>
      <c r="KPZ51" s="13"/>
      <c r="KQA51" s="13"/>
      <c r="KQB51" s="13"/>
      <c r="KQC51" s="13"/>
      <c r="KQD51" s="13"/>
      <c r="KQE51" s="13"/>
      <c r="KQF51" s="13"/>
      <c r="KQG51" s="13"/>
      <c r="KQH51" s="13"/>
      <c r="KQI51" s="13"/>
      <c r="KQJ51" s="13"/>
      <c r="KQK51" s="13"/>
      <c r="KQL51" s="13"/>
      <c r="KQM51" s="13"/>
      <c r="KQN51" s="13"/>
      <c r="KQO51" s="13"/>
      <c r="KQP51" s="13"/>
      <c r="KQQ51" s="13"/>
      <c r="KQR51" s="13"/>
      <c r="KQS51" s="13"/>
      <c r="KQT51" s="13"/>
      <c r="KQU51" s="13"/>
      <c r="KQV51" s="13"/>
      <c r="KQW51" s="13"/>
      <c r="KQX51" s="13"/>
      <c r="KQY51" s="13"/>
      <c r="KQZ51" s="13"/>
      <c r="KRA51" s="13"/>
      <c r="KRB51" s="13"/>
      <c r="KRC51" s="13"/>
      <c r="KRD51" s="13"/>
      <c r="KRE51" s="13"/>
      <c r="KRF51" s="13"/>
      <c r="KRG51" s="13"/>
      <c r="KRH51" s="13"/>
      <c r="KRI51" s="13"/>
      <c r="KRJ51" s="13"/>
      <c r="KRK51" s="13"/>
      <c r="KRL51" s="13"/>
      <c r="KRM51" s="13"/>
      <c r="KRN51" s="13"/>
      <c r="KRO51" s="13"/>
      <c r="KRP51" s="13"/>
      <c r="KRQ51" s="13"/>
      <c r="KRR51" s="13"/>
      <c r="KRS51" s="13"/>
      <c r="KRT51" s="13"/>
      <c r="KRU51" s="13"/>
      <c r="KRV51" s="13"/>
      <c r="KRW51" s="13"/>
      <c r="KRX51" s="13"/>
      <c r="KRY51" s="13"/>
      <c r="KRZ51" s="13"/>
      <c r="KSA51" s="13"/>
      <c r="KSB51" s="13"/>
      <c r="KSC51" s="13"/>
      <c r="KSD51" s="13"/>
      <c r="KSE51" s="13"/>
      <c r="KSF51" s="13"/>
      <c r="KSG51" s="13"/>
      <c r="KSH51" s="13"/>
      <c r="KSI51" s="13"/>
      <c r="KSJ51" s="13"/>
      <c r="KSK51" s="13"/>
      <c r="KSL51" s="13"/>
      <c r="KSM51" s="13"/>
      <c r="KSN51" s="13"/>
      <c r="KSO51" s="13"/>
      <c r="KSP51" s="13"/>
      <c r="KSQ51" s="13"/>
      <c r="KSR51" s="13"/>
      <c r="KSS51" s="13"/>
      <c r="KST51" s="13"/>
      <c r="KSU51" s="13"/>
      <c r="KSV51" s="13"/>
      <c r="KSW51" s="13"/>
      <c r="KSX51" s="13"/>
      <c r="KSY51" s="13"/>
      <c r="KSZ51" s="13"/>
      <c r="KTA51" s="13"/>
      <c r="KTB51" s="13"/>
      <c r="KTC51" s="13"/>
      <c r="KTD51" s="13"/>
      <c r="KTE51" s="13"/>
      <c r="KTF51" s="13"/>
      <c r="KTG51" s="13"/>
      <c r="KTH51" s="13"/>
      <c r="KTI51" s="13"/>
      <c r="KTJ51" s="13"/>
      <c r="KTK51" s="13"/>
      <c r="KTL51" s="13"/>
      <c r="KTM51" s="13"/>
      <c r="KTN51" s="13"/>
      <c r="KTO51" s="13"/>
      <c r="KTP51" s="13"/>
      <c r="KTQ51" s="13"/>
      <c r="KTR51" s="13"/>
      <c r="KTS51" s="13"/>
      <c r="KTT51" s="13"/>
      <c r="KTU51" s="13"/>
      <c r="KTV51" s="13"/>
      <c r="KTW51" s="13"/>
      <c r="KTX51" s="13"/>
      <c r="KTY51" s="13"/>
      <c r="KTZ51" s="13"/>
      <c r="KUA51" s="13"/>
      <c r="KUB51" s="13"/>
      <c r="KUC51" s="13"/>
      <c r="KUD51" s="13"/>
      <c r="KUE51" s="13"/>
      <c r="KUF51" s="13"/>
      <c r="KUG51" s="13"/>
      <c r="KUH51" s="13"/>
      <c r="KUI51" s="13"/>
      <c r="KUJ51" s="13"/>
      <c r="KUK51" s="13"/>
      <c r="KUL51" s="13"/>
      <c r="KUM51" s="13"/>
      <c r="KUN51" s="13"/>
      <c r="KUO51" s="13"/>
      <c r="KUP51" s="13"/>
      <c r="KUQ51" s="13"/>
      <c r="KUR51" s="13"/>
      <c r="KUS51" s="13"/>
      <c r="KUT51" s="13"/>
      <c r="KUU51" s="13"/>
      <c r="KUV51" s="13"/>
      <c r="KUW51" s="13"/>
      <c r="KUX51" s="13"/>
      <c r="KUY51" s="13"/>
      <c r="KUZ51" s="13"/>
      <c r="KVA51" s="13"/>
      <c r="KVB51" s="13"/>
      <c r="KVC51" s="13"/>
      <c r="KVD51" s="13"/>
      <c r="KVE51" s="13"/>
      <c r="KVF51" s="13"/>
      <c r="KVG51" s="13"/>
      <c r="KVH51" s="13"/>
      <c r="KVI51" s="13"/>
      <c r="KVJ51" s="13"/>
      <c r="KVK51" s="13"/>
      <c r="KVL51" s="13"/>
      <c r="KVM51" s="13"/>
      <c r="KVN51" s="13"/>
      <c r="KVO51" s="13"/>
      <c r="KVP51" s="13"/>
      <c r="KVQ51" s="13"/>
      <c r="KVR51" s="13"/>
      <c r="KVS51" s="13"/>
      <c r="KVT51" s="13"/>
      <c r="KVU51" s="13"/>
      <c r="KVV51" s="13"/>
      <c r="KVW51" s="13"/>
      <c r="KVX51" s="13"/>
      <c r="KVY51" s="13"/>
      <c r="KVZ51" s="13"/>
      <c r="KWA51" s="13"/>
      <c r="KWB51" s="13"/>
      <c r="KWC51" s="13"/>
      <c r="KWD51" s="13"/>
      <c r="KWE51" s="13"/>
      <c r="KWF51" s="13"/>
      <c r="KWG51" s="13"/>
      <c r="KWH51" s="13"/>
      <c r="KWI51" s="13"/>
      <c r="KWJ51" s="13"/>
      <c r="KWK51" s="13"/>
      <c r="KWL51" s="13"/>
      <c r="KWM51" s="13"/>
      <c r="KWN51" s="13"/>
      <c r="KWO51" s="13"/>
      <c r="KWP51" s="13"/>
      <c r="KWQ51" s="13"/>
      <c r="KWR51" s="13"/>
      <c r="KWS51" s="13"/>
      <c r="KWT51" s="13"/>
      <c r="KWU51" s="13"/>
      <c r="KWV51" s="13"/>
      <c r="KWW51" s="13"/>
      <c r="KWX51" s="13"/>
      <c r="KWY51" s="13"/>
      <c r="KWZ51" s="13"/>
      <c r="KXA51" s="13"/>
      <c r="KXB51" s="13"/>
      <c r="KXC51" s="13"/>
      <c r="KXD51" s="13"/>
      <c r="KXE51" s="13"/>
      <c r="KXF51" s="13"/>
      <c r="KXG51" s="13"/>
      <c r="KXH51" s="13"/>
      <c r="KXI51" s="13"/>
      <c r="KXJ51" s="13"/>
      <c r="KXK51" s="13"/>
      <c r="KXL51" s="13"/>
      <c r="KXM51" s="13"/>
      <c r="KXN51" s="13"/>
      <c r="KXO51" s="13"/>
      <c r="KXP51" s="13"/>
      <c r="KXQ51" s="13"/>
      <c r="KXR51" s="13"/>
      <c r="KXS51" s="13"/>
      <c r="KXT51" s="13"/>
      <c r="KXU51" s="13"/>
      <c r="KXV51" s="13"/>
      <c r="KXW51" s="13"/>
      <c r="KXX51" s="13"/>
      <c r="KXY51" s="13"/>
      <c r="KXZ51" s="13"/>
      <c r="KYA51" s="13"/>
      <c r="KYB51" s="13"/>
      <c r="KYC51" s="13"/>
      <c r="KYD51" s="13"/>
      <c r="KYE51" s="13"/>
      <c r="KYF51" s="13"/>
      <c r="KYG51" s="13"/>
      <c r="KYH51" s="13"/>
      <c r="KYI51" s="13"/>
      <c r="KYJ51" s="13"/>
      <c r="KYK51" s="13"/>
      <c r="KYL51" s="13"/>
      <c r="KYM51" s="13"/>
      <c r="KYN51" s="13"/>
      <c r="KYO51" s="13"/>
      <c r="KYP51" s="13"/>
      <c r="KYQ51" s="13"/>
      <c r="KYR51" s="13"/>
      <c r="KYS51" s="13"/>
      <c r="KYT51" s="13"/>
      <c r="KYU51" s="13"/>
      <c r="KYV51" s="13"/>
      <c r="KYW51" s="13"/>
      <c r="KYX51" s="13"/>
      <c r="KYY51" s="13"/>
      <c r="KYZ51" s="13"/>
      <c r="KZA51" s="13"/>
      <c r="KZB51" s="13"/>
      <c r="KZC51" s="13"/>
      <c r="KZD51" s="13"/>
      <c r="KZE51" s="13"/>
      <c r="KZF51" s="13"/>
      <c r="KZG51" s="13"/>
      <c r="KZH51" s="13"/>
      <c r="KZI51" s="13"/>
      <c r="KZJ51" s="13"/>
      <c r="KZK51" s="13"/>
      <c r="KZL51" s="13"/>
      <c r="KZM51" s="13"/>
      <c r="KZN51" s="13"/>
      <c r="KZO51" s="13"/>
      <c r="KZP51" s="13"/>
      <c r="KZQ51" s="13"/>
      <c r="KZR51" s="13"/>
      <c r="KZS51" s="13"/>
      <c r="KZT51" s="13"/>
      <c r="KZU51" s="13"/>
      <c r="KZV51" s="13"/>
      <c r="KZW51" s="13"/>
      <c r="KZX51" s="13"/>
      <c r="KZY51" s="13"/>
      <c r="KZZ51" s="13"/>
      <c r="LAA51" s="13"/>
      <c r="LAB51" s="13"/>
      <c r="LAC51" s="13"/>
      <c r="LAD51" s="13"/>
      <c r="LAE51" s="13"/>
      <c r="LAF51" s="13"/>
      <c r="LAG51" s="13"/>
      <c r="LAH51" s="13"/>
      <c r="LAI51" s="13"/>
      <c r="LAJ51" s="13"/>
      <c r="LAK51" s="13"/>
      <c r="LAL51" s="13"/>
      <c r="LAM51" s="13"/>
      <c r="LAN51" s="13"/>
      <c r="LAO51" s="13"/>
      <c r="LAP51" s="13"/>
      <c r="LAQ51" s="13"/>
      <c r="LAR51" s="13"/>
      <c r="LAS51" s="13"/>
      <c r="LAT51" s="13"/>
      <c r="LAU51" s="13"/>
      <c r="LAV51" s="13"/>
      <c r="LAW51" s="13"/>
      <c r="LAX51" s="13"/>
      <c r="LAY51" s="13"/>
      <c r="LAZ51" s="13"/>
      <c r="LBA51" s="13"/>
      <c r="LBB51" s="13"/>
      <c r="LBC51" s="13"/>
      <c r="LBD51" s="13"/>
      <c r="LBE51" s="13"/>
      <c r="LBF51" s="13"/>
      <c r="LBG51" s="13"/>
      <c r="LBH51" s="13"/>
      <c r="LBI51" s="13"/>
      <c r="LBJ51" s="13"/>
      <c r="LBK51" s="13"/>
      <c r="LBL51" s="13"/>
      <c r="LBM51" s="13"/>
      <c r="LBN51" s="13"/>
      <c r="LBO51" s="13"/>
      <c r="LBP51" s="13"/>
      <c r="LBQ51" s="13"/>
      <c r="LBR51" s="13"/>
      <c r="LBS51" s="13"/>
      <c r="LBT51" s="13"/>
      <c r="LBU51" s="13"/>
      <c r="LBV51" s="13"/>
      <c r="LBW51" s="13"/>
      <c r="LBX51" s="13"/>
      <c r="LBY51" s="13"/>
      <c r="LBZ51" s="13"/>
      <c r="LCA51" s="13"/>
      <c r="LCB51" s="13"/>
      <c r="LCC51" s="13"/>
      <c r="LCD51" s="13"/>
      <c r="LCE51" s="13"/>
      <c r="LCF51" s="13"/>
      <c r="LCG51" s="13"/>
      <c r="LCH51" s="13"/>
      <c r="LCI51" s="13"/>
      <c r="LCJ51" s="13"/>
      <c r="LCK51" s="13"/>
      <c r="LCL51" s="13"/>
      <c r="LCM51" s="13"/>
      <c r="LCN51" s="13"/>
      <c r="LCO51" s="13"/>
      <c r="LCP51" s="13"/>
      <c r="LCQ51" s="13"/>
      <c r="LCR51" s="13"/>
      <c r="LCS51" s="13"/>
      <c r="LCT51" s="13"/>
      <c r="LCU51" s="13"/>
      <c r="LCV51" s="13"/>
      <c r="LCW51" s="13"/>
      <c r="LCX51" s="13"/>
      <c r="LCY51" s="13"/>
      <c r="LCZ51" s="13"/>
      <c r="LDA51" s="13"/>
      <c r="LDB51" s="13"/>
      <c r="LDC51" s="13"/>
      <c r="LDD51" s="13"/>
      <c r="LDE51" s="13"/>
      <c r="LDF51" s="13"/>
      <c r="LDG51" s="13"/>
      <c r="LDH51" s="13"/>
      <c r="LDI51" s="13"/>
      <c r="LDJ51" s="13"/>
      <c r="LDK51" s="13"/>
      <c r="LDL51" s="13"/>
      <c r="LDM51" s="13"/>
      <c r="LDN51" s="13"/>
      <c r="LDO51" s="13"/>
      <c r="LDP51" s="13"/>
      <c r="LDQ51" s="13"/>
      <c r="LDR51" s="13"/>
      <c r="LDS51" s="13"/>
      <c r="LDT51" s="13"/>
      <c r="LDU51" s="13"/>
      <c r="LDV51" s="13"/>
      <c r="LDW51" s="13"/>
      <c r="LDX51" s="13"/>
      <c r="LDY51" s="13"/>
      <c r="LDZ51" s="13"/>
      <c r="LEA51" s="13"/>
      <c r="LEB51" s="13"/>
      <c r="LEC51" s="13"/>
      <c r="LED51" s="13"/>
      <c r="LEE51" s="13"/>
      <c r="LEF51" s="13"/>
      <c r="LEG51" s="13"/>
      <c r="LEH51" s="13"/>
      <c r="LEI51" s="13"/>
      <c r="LEJ51" s="13"/>
      <c r="LEK51" s="13"/>
      <c r="LEL51" s="13"/>
      <c r="LEM51" s="13"/>
      <c r="LEN51" s="13"/>
      <c r="LEO51" s="13"/>
      <c r="LEP51" s="13"/>
      <c r="LEQ51" s="13"/>
      <c r="LER51" s="13"/>
      <c r="LES51" s="13"/>
      <c r="LET51" s="13"/>
      <c r="LEU51" s="13"/>
      <c r="LEV51" s="13"/>
      <c r="LEW51" s="13"/>
      <c r="LEX51" s="13"/>
      <c r="LEY51" s="13"/>
      <c r="LEZ51" s="13"/>
      <c r="LFA51" s="13"/>
      <c r="LFB51" s="13"/>
      <c r="LFC51" s="13"/>
      <c r="LFD51" s="13"/>
      <c r="LFE51" s="13"/>
      <c r="LFF51" s="13"/>
      <c r="LFG51" s="13"/>
      <c r="LFH51" s="13"/>
      <c r="LFI51" s="13"/>
      <c r="LFJ51" s="13"/>
      <c r="LFK51" s="13"/>
      <c r="LFL51" s="13"/>
      <c r="LFM51" s="13"/>
      <c r="LFN51" s="13"/>
      <c r="LFO51" s="13"/>
      <c r="LFP51" s="13"/>
      <c r="LFQ51" s="13"/>
      <c r="LFR51" s="13"/>
      <c r="LFS51" s="13"/>
      <c r="LFT51" s="13"/>
      <c r="LFU51" s="13"/>
      <c r="LFV51" s="13"/>
      <c r="LFW51" s="13"/>
      <c r="LFX51" s="13"/>
      <c r="LFY51" s="13"/>
      <c r="LFZ51" s="13"/>
      <c r="LGA51" s="13"/>
      <c r="LGB51" s="13"/>
      <c r="LGC51" s="13"/>
      <c r="LGD51" s="13"/>
      <c r="LGE51" s="13"/>
      <c r="LGF51" s="13"/>
      <c r="LGG51" s="13"/>
      <c r="LGH51" s="13"/>
      <c r="LGI51" s="13"/>
      <c r="LGJ51" s="13"/>
      <c r="LGK51" s="13"/>
      <c r="LGL51" s="13"/>
      <c r="LGM51" s="13"/>
      <c r="LGN51" s="13"/>
      <c r="LGO51" s="13"/>
      <c r="LGP51" s="13"/>
      <c r="LGQ51" s="13"/>
      <c r="LGR51" s="13"/>
      <c r="LGS51" s="13"/>
      <c r="LGT51" s="13"/>
      <c r="LGU51" s="13"/>
      <c r="LGV51" s="13"/>
      <c r="LGW51" s="13"/>
      <c r="LGX51" s="13"/>
      <c r="LGY51" s="13"/>
      <c r="LGZ51" s="13"/>
      <c r="LHA51" s="13"/>
      <c r="LHB51" s="13"/>
      <c r="LHC51" s="13"/>
      <c r="LHD51" s="13"/>
      <c r="LHE51" s="13"/>
      <c r="LHF51" s="13"/>
      <c r="LHG51" s="13"/>
      <c r="LHH51" s="13"/>
      <c r="LHI51" s="13"/>
      <c r="LHJ51" s="13"/>
      <c r="LHK51" s="13"/>
      <c r="LHL51" s="13"/>
      <c r="LHM51" s="13"/>
      <c r="LHN51" s="13"/>
      <c r="LHO51" s="13"/>
      <c r="LHP51" s="13"/>
      <c r="LHQ51" s="13"/>
      <c r="LHR51" s="13"/>
      <c r="LHS51" s="13"/>
      <c r="LHT51" s="13"/>
      <c r="LHU51" s="13"/>
      <c r="LHV51" s="13"/>
      <c r="LHW51" s="13"/>
      <c r="LHX51" s="13"/>
      <c r="LHY51" s="13"/>
      <c r="LHZ51" s="13"/>
      <c r="LIA51" s="13"/>
      <c r="LIB51" s="13"/>
      <c r="LIC51" s="13"/>
      <c r="LID51" s="13"/>
      <c r="LIE51" s="13"/>
      <c r="LIF51" s="13"/>
      <c r="LIG51" s="13"/>
      <c r="LIH51" s="13"/>
      <c r="LII51" s="13"/>
      <c r="LIJ51" s="13"/>
      <c r="LIK51" s="13"/>
      <c r="LIL51" s="13"/>
      <c r="LIM51" s="13"/>
      <c r="LIN51" s="13"/>
      <c r="LIO51" s="13"/>
      <c r="LIP51" s="13"/>
      <c r="LIQ51" s="13"/>
      <c r="LIR51" s="13"/>
      <c r="LIS51" s="13"/>
      <c r="LIT51" s="13"/>
      <c r="LIU51" s="13"/>
      <c r="LIV51" s="13"/>
      <c r="LIW51" s="13"/>
      <c r="LIX51" s="13"/>
      <c r="LIY51" s="13"/>
      <c r="LIZ51" s="13"/>
      <c r="LJA51" s="13"/>
      <c r="LJB51" s="13"/>
      <c r="LJC51" s="13"/>
      <c r="LJD51" s="13"/>
      <c r="LJE51" s="13"/>
      <c r="LJF51" s="13"/>
      <c r="LJG51" s="13"/>
      <c r="LJH51" s="13"/>
      <c r="LJI51" s="13"/>
      <c r="LJJ51" s="13"/>
      <c r="LJK51" s="13"/>
      <c r="LJL51" s="13"/>
      <c r="LJM51" s="13"/>
      <c r="LJN51" s="13"/>
      <c r="LJO51" s="13"/>
      <c r="LJP51" s="13"/>
      <c r="LJQ51" s="13"/>
      <c r="LJR51" s="13"/>
      <c r="LJS51" s="13"/>
      <c r="LJT51" s="13"/>
      <c r="LJU51" s="13"/>
      <c r="LJV51" s="13"/>
      <c r="LJW51" s="13"/>
      <c r="LJX51" s="13"/>
      <c r="LJY51" s="13"/>
      <c r="LJZ51" s="13"/>
      <c r="LKA51" s="13"/>
      <c r="LKB51" s="13"/>
      <c r="LKC51" s="13"/>
      <c r="LKD51" s="13"/>
      <c r="LKE51" s="13"/>
      <c r="LKF51" s="13"/>
      <c r="LKG51" s="13"/>
      <c r="LKH51" s="13"/>
      <c r="LKI51" s="13"/>
      <c r="LKJ51" s="13"/>
      <c r="LKK51" s="13"/>
      <c r="LKL51" s="13"/>
      <c r="LKM51" s="13"/>
      <c r="LKN51" s="13"/>
      <c r="LKO51" s="13"/>
      <c r="LKP51" s="13"/>
      <c r="LKQ51" s="13"/>
      <c r="LKR51" s="13"/>
      <c r="LKS51" s="13"/>
      <c r="LKT51" s="13"/>
      <c r="LKU51" s="13"/>
      <c r="LKV51" s="13"/>
      <c r="LKW51" s="13"/>
      <c r="LKX51" s="13"/>
      <c r="LKY51" s="13"/>
      <c r="LKZ51" s="13"/>
      <c r="LLA51" s="13"/>
      <c r="LLB51" s="13"/>
      <c r="LLC51" s="13"/>
      <c r="LLD51" s="13"/>
      <c r="LLE51" s="13"/>
      <c r="LLF51" s="13"/>
      <c r="LLG51" s="13"/>
      <c r="LLH51" s="13"/>
      <c r="LLI51" s="13"/>
      <c r="LLJ51" s="13"/>
      <c r="LLK51" s="13"/>
      <c r="LLL51" s="13"/>
      <c r="LLM51" s="13"/>
      <c r="LLN51" s="13"/>
      <c r="LLO51" s="13"/>
      <c r="LLP51" s="13"/>
      <c r="LLQ51" s="13"/>
      <c r="LLR51" s="13"/>
      <c r="LLS51" s="13"/>
      <c r="LLT51" s="13"/>
      <c r="LLU51" s="13"/>
      <c r="LLV51" s="13"/>
      <c r="LLW51" s="13"/>
      <c r="LLX51" s="13"/>
      <c r="LLY51" s="13"/>
      <c r="LLZ51" s="13"/>
      <c r="LMA51" s="13"/>
      <c r="LMB51" s="13"/>
      <c r="LMC51" s="13"/>
      <c r="LMD51" s="13"/>
      <c r="LME51" s="13"/>
      <c r="LMF51" s="13"/>
      <c r="LMG51" s="13"/>
      <c r="LMH51" s="13"/>
      <c r="LMI51" s="13"/>
      <c r="LMJ51" s="13"/>
      <c r="LMK51" s="13"/>
      <c r="LML51" s="13"/>
      <c r="LMM51" s="13"/>
      <c r="LMN51" s="13"/>
      <c r="LMO51" s="13"/>
      <c r="LMP51" s="13"/>
      <c r="LMQ51" s="13"/>
      <c r="LMR51" s="13"/>
      <c r="LMS51" s="13"/>
      <c r="LMT51" s="13"/>
      <c r="LMU51" s="13"/>
      <c r="LMV51" s="13"/>
      <c r="LMW51" s="13"/>
      <c r="LMX51" s="13"/>
      <c r="LMY51" s="13"/>
      <c r="LMZ51" s="13"/>
      <c r="LNA51" s="13"/>
      <c r="LNB51" s="13"/>
      <c r="LNC51" s="13"/>
      <c r="LND51" s="13"/>
      <c r="LNE51" s="13"/>
      <c r="LNF51" s="13"/>
      <c r="LNG51" s="13"/>
      <c r="LNH51" s="13"/>
      <c r="LNI51" s="13"/>
      <c r="LNJ51" s="13"/>
      <c r="LNK51" s="13"/>
      <c r="LNL51" s="13"/>
      <c r="LNM51" s="13"/>
      <c r="LNN51" s="13"/>
      <c r="LNO51" s="13"/>
      <c r="LNP51" s="13"/>
      <c r="LNQ51" s="13"/>
      <c r="LNR51" s="13"/>
      <c r="LNS51" s="13"/>
      <c r="LNT51" s="13"/>
      <c r="LNU51" s="13"/>
      <c r="LNV51" s="13"/>
      <c r="LNW51" s="13"/>
      <c r="LNX51" s="13"/>
      <c r="LNY51" s="13"/>
      <c r="LNZ51" s="13"/>
      <c r="LOA51" s="13"/>
      <c r="LOB51" s="13"/>
      <c r="LOC51" s="13"/>
      <c r="LOD51" s="13"/>
      <c r="LOE51" s="13"/>
      <c r="LOF51" s="13"/>
      <c r="LOG51" s="13"/>
      <c r="LOH51" s="13"/>
      <c r="LOI51" s="13"/>
      <c r="LOJ51" s="13"/>
      <c r="LOK51" s="13"/>
      <c r="LOL51" s="13"/>
      <c r="LOM51" s="13"/>
      <c r="LON51" s="13"/>
      <c r="LOO51" s="13"/>
      <c r="LOP51" s="13"/>
      <c r="LOQ51" s="13"/>
      <c r="LOR51" s="13"/>
      <c r="LOS51" s="13"/>
      <c r="LOT51" s="13"/>
      <c r="LOU51" s="13"/>
      <c r="LOV51" s="13"/>
      <c r="LOW51" s="13"/>
      <c r="LOX51" s="13"/>
      <c r="LOY51" s="13"/>
      <c r="LOZ51" s="13"/>
      <c r="LPA51" s="13"/>
      <c r="LPB51" s="13"/>
      <c r="LPC51" s="13"/>
      <c r="LPD51" s="13"/>
      <c r="LPE51" s="13"/>
      <c r="LPF51" s="13"/>
      <c r="LPG51" s="13"/>
      <c r="LPH51" s="13"/>
      <c r="LPI51" s="13"/>
      <c r="LPJ51" s="13"/>
      <c r="LPK51" s="13"/>
      <c r="LPL51" s="13"/>
      <c r="LPM51" s="13"/>
      <c r="LPN51" s="13"/>
      <c r="LPO51" s="13"/>
      <c r="LPP51" s="13"/>
      <c r="LPQ51" s="13"/>
      <c r="LPR51" s="13"/>
      <c r="LPS51" s="13"/>
      <c r="LPT51" s="13"/>
      <c r="LPU51" s="13"/>
      <c r="LPV51" s="13"/>
      <c r="LPW51" s="13"/>
      <c r="LPX51" s="13"/>
      <c r="LPY51" s="13"/>
      <c r="LPZ51" s="13"/>
      <c r="LQA51" s="13"/>
      <c r="LQB51" s="13"/>
      <c r="LQC51" s="13"/>
      <c r="LQD51" s="13"/>
      <c r="LQE51" s="13"/>
      <c r="LQF51" s="13"/>
      <c r="LQG51" s="13"/>
      <c r="LQH51" s="13"/>
      <c r="LQI51" s="13"/>
      <c r="LQJ51" s="13"/>
      <c r="LQK51" s="13"/>
      <c r="LQL51" s="13"/>
      <c r="LQM51" s="13"/>
      <c r="LQN51" s="13"/>
      <c r="LQO51" s="13"/>
      <c r="LQP51" s="13"/>
      <c r="LQQ51" s="13"/>
      <c r="LQR51" s="13"/>
      <c r="LQS51" s="13"/>
      <c r="LQT51" s="13"/>
      <c r="LQU51" s="13"/>
      <c r="LQV51" s="13"/>
      <c r="LQW51" s="13"/>
      <c r="LQX51" s="13"/>
      <c r="LQY51" s="13"/>
      <c r="LQZ51" s="13"/>
      <c r="LRA51" s="13"/>
      <c r="LRB51" s="13"/>
      <c r="LRC51" s="13"/>
      <c r="LRD51" s="13"/>
      <c r="LRE51" s="13"/>
      <c r="LRF51" s="13"/>
      <c r="LRG51" s="13"/>
      <c r="LRH51" s="13"/>
      <c r="LRI51" s="13"/>
      <c r="LRJ51" s="13"/>
      <c r="LRK51" s="13"/>
      <c r="LRL51" s="13"/>
      <c r="LRM51" s="13"/>
      <c r="LRN51" s="13"/>
      <c r="LRO51" s="13"/>
      <c r="LRP51" s="13"/>
      <c r="LRQ51" s="13"/>
      <c r="LRR51" s="13"/>
      <c r="LRS51" s="13"/>
      <c r="LRT51" s="13"/>
      <c r="LRU51" s="13"/>
      <c r="LRV51" s="13"/>
      <c r="LRW51" s="13"/>
      <c r="LRX51" s="13"/>
      <c r="LRY51" s="13"/>
      <c r="LRZ51" s="13"/>
      <c r="LSA51" s="13"/>
      <c r="LSB51" s="13"/>
      <c r="LSC51" s="13"/>
      <c r="LSD51" s="13"/>
      <c r="LSE51" s="13"/>
      <c r="LSF51" s="13"/>
      <c r="LSG51" s="13"/>
      <c r="LSH51" s="13"/>
      <c r="LSI51" s="13"/>
      <c r="LSJ51" s="13"/>
      <c r="LSK51" s="13"/>
      <c r="LSL51" s="13"/>
      <c r="LSM51" s="13"/>
      <c r="LSN51" s="13"/>
      <c r="LSO51" s="13"/>
      <c r="LSP51" s="13"/>
      <c r="LSQ51" s="13"/>
      <c r="LSR51" s="13"/>
      <c r="LSS51" s="13"/>
      <c r="LST51" s="13"/>
      <c r="LSU51" s="13"/>
      <c r="LSV51" s="13"/>
      <c r="LSW51" s="13"/>
      <c r="LSX51" s="13"/>
      <c r="LSY51" s="13"/>
      <c r="LSZ51" s="13"/>
      <c r="LTA51" s="13"/>
      <c r="LTB51" s="13"/>
      <c r="LTC51" s="13"/>
      <c r="LTD51" s="13"/>
      <c r="LTE51" s="13"/>
      <c r="LTF51" s="13"/>
      <c r="LTG51" s="13"/>
      <c r="LTH51" s="13"/>
      <c r="LTI51" s="13"/>
      <c r="LTJ51" s="13"/>
      <c r="LTK51" s="13"/>
      <c r="LTL51" s="13"/>
      <c r="LTM51" s="13"/>
      <c r="LTN51" s="13"/>
      <c r="LTO51" s="13"/>
      <c r="LTP51" s="13"/>
      <c r="LTQ51" s="13"/>
      <c r="LTR51" s="13"/>
      <c r="LTS51" s="13"/>
      <c r="LTT51" s="13"/>
      <c r="LTU51" s="13"/>
      <c r="LTV51" s="13"/>
      <c r="LTW51" s="13"/>
      <c r="LTX51" s="13"/>
      <c r="LTY51" s="13"/>
      <c r="LTZ51" s="13"/>
      <c r="LUA51" s="13"/>
      <c r="LUB51" s="13"/>
      <c r="LUC51" s="13"/>
      <c r="LUD51" s="13"/>
      <c r="LUE51" s="13"/>
      <c r="LUF51" s="13"/>
      <c r="LUG51" s="13"/>
      <c r="LUH51" s="13"/>
      <c r="LUI51" s="13"/>
      <c r="LUJ51" s="13"/>
      <c r="LUK51" s="13"/>
      <c r="LUL51" s="13"/>
      <c r="LUM51" s="13"/>
      <c r="LUN51" s="13"/>
      <c r="LUO51" s="13"/>
      <c r="LUP51" s="13"/>
      <c r="LUQ51" s="13"/>
      <c r="LUR51" s="13"/>
      <c r="LUS51" s="13"/>
      <c r="LUT51" s="13"/>
      <c r="LUU51" s="13"/>
      <c r="LUV51" s="13"/>
      <c r="LUW51" s="13"/>
      <c r="LUX51" s="13"/>
      <c r="LUY51" s="13"/>
      <c r="LUZ51" s="13"/>
      <c r="LVA51" s="13"/>
      <c r="LVB51" s="13"/>
      <c r="LVC51" s="13"/>
      <c r="LVD51" s="13"/>
      <c r="LVE51" s="13"/>
      <c r="LVF51" s="13"/>
      <c r="LVG51" s="13"/>
      <c r="LVH51" s="13"/>
      <c r="LVI51" s="13"/>
      <c r="LVJ51" s="13"/>
      <c r="LVK51" s="13"/>
      <c r="LVL51" s="13"/>
      <c r="LVM51" s="13"/>
      <c r="LVN51" s="13"/>
      <c r="LVO51" s="13"/>
      <c r="LVP51" s="13"/>
      <c r="LVQ51" s="13"/>
      <c r="LVR51" s="13"/>
      <c r="LVS51" s="13"/>
      <c r="LVT51" s="13"/>
      <c r="LVU51" s="13"/>
      <c r="LVV51" s="13"/>
      <c r="LVW51" s="13"/>
      <c r="LVX51" s="13"/>
      <c r="LVY51" s="13"/>
      <c r="LVZ51" s="13"/>
      <c r="LWA51" s="13"/>
      <c r="LWB51" s="13"/>
      <c r="LWC51" s="13"/>
      <c r="LWD51" s="13"/>
      <c r="LWE51" s="13"/>
      <c r="LWF51" s="13"/>
      <c r="LWG51" s="13"/>
      <c r="LWH51" s="13"/>
      <c r="LWI51" s="13"/>
      <c r="LWJ51" s="13"/>
      <c r="LWK51" s="13"/>
      <c r="LWL51" s="13"/>
      <c r="LWM51" s="13"/>
      <c r="LWN51" s="13"/>
      <c r="LWO51" s="13"/>
      <c r="LWP51" s="13"/>
      <c r="LWQ51" s="13"/>
      <c r="LWR51" s="13"/>
      <c r="LWS51" s="13"/>
      <c r="LWT51" s="13"/>
      <c r="LWU51" s="13"/>
      <c r="LWV51" s="13"/>
      <c r="LWW51" s="13"/>
      <c r="LWX51" s="13"/>
      <c r="LWY51" s="13"/>
      <c r="LWZ51" s="13"/>
      <c r="LXA51" s="13"/>
      <c r="LXB51" s="13"/>
      <c r="LXC51" s="13"/>
      <c r="LXD51" s="13"/>
      <c r="LXE51" s="13"/>
      <c r="LXF51" s="13"/>
      <c r="LXG51" s="13"/>
      <c r="LXH51" s="13"/>
      <c r="LXI51" s="13"/>
      <c r="LXJ51" s="13"/>
      <c r="LXK51" s="13"/>
      <c r="LXL51" s="13"/>
      <c r="LXM51" s="13"/>
      <c r="LXN51" s="13"/>
      <c r="LXO51" s="13"/>
      <c r="LXP51" s="13"/>
      <c r="LXQ51" s="13"/>
      <c r="LXR51" s="13"/>
      <c r="LXS51" s="13"/>
      <c r="LXT51" s="13"/>
      <c r="LXU51" s="13"/>
      <c r="LXV51" s="13"/>
      <c r="LXW51" s="13"/>
      <c r="LXX51" s="13"/>
      <c r="LXY51" s="13"/>
      <c r="LXZ51" s="13"/>
      <c r="LYA51" s="13"/>
      <c r="LYB51" s="13"/>
      <c r="LYC51" s="13"/>
      <c r="LYD51" s="13"/>
      <c r="LYE51" s="13"/>
      <c r="LYF51" s="13"/>
      <c r="LYG51" s="13"/>
      <c r="LYH51" s="13"/>
      <c r="LYI51" s="13"/>
      <c r="LYJ51" s="13"/>
      <c r="LYK51" s="13"/>
      <c r="LYL51" s="13"/>
      <c r="LYM51" s="13"/>
      <c r="LYN51" s="13"/>
      <c r="LYO51" s="13"/>
      <c r="LYP51" s="13"/>
      <c r="LYQ51" s="13"/>
      <c r="LYR51" s="13"/>
      <c r="LYS51" s="13"/>
      <c r="LYT51" s="13"/>
      <c r="LYU51" s="13"/>
      <c r="LYV51" s="13"/>
      <c r="LYW51" s="13"/>
      <c r="LYX51" s="13"/>
      <c r="LYY51" s="13"/>
      <c r="LYZ51" s="13"/>
      <c r="LZA51" s="13"/>
      <c r="LZB51" s="13"/>
      <c r="LZC51" s="13"/>
      <c r="LZD51" s="13"/>
      <c r="LZE51" s="13"/>
      <c r="LZF51" s="13"/>
      <c r="LZG51" s="13"/>
      <c r="LZH51" s="13"/>
      <c r="LZI51" s="13"/>
      <c r="LZJ51" s="13"/>
      <c r="LZK51" s="13"/>
      <c r="LZL51" s="13"/>
      <c r="LZM51" s="13"/>
      <c r="LZN51" s="13"/>
      <c r="LZO51" s="13"/>
      <c r="LZP51" s="13"/>
      <c r="LZQ51" s="13"/>
      <c r="LZR51" s="13"/>
      <c r="LZS51" s="13"/>
      <c r="LZT51" s="13"/>
      <c r="LZU51" s="13"/>
      <c r="LZV51" s="13"/>
      <c r="LZW51" s="13"/>
      <c r="LZX51" s="13"/>
      <c r="LZY51" s="13"/>
      <c r="LZZ51" s="13"/>
      <c r="MAA51" s="13"/>
      <c r="MAB51" s="13"/>
      <c r="MAC51" s="13"/>
      <c r="MAD51" s="13"/>
      <c r="MAE51" s="13"/>
      <c r="MAF51" s="13"/>
      <c r="MAG51" s="13"/>
      <c r="MAH51" s="13"/>
      <c r="MAI51" s="13"/>
      <c r="MAJ51" s="13"/>
      <c r="MAK51" s="13"/>
      <c r="MAL51" s="13"/>
      <c r="MAM51" s="13"/>
      <c r="MAN51" s="13"/>
      <c r="MAO51" s="13"/>
      <c r="MAP51" s="13"/>
      <c r="MAQ51" s="13"/>
      <c r="MAR51" s="13"/>
      <c r="MAS51" s="13"/>
      <c r="MAT51" s="13"/>
      <c r="MAU51" s="13"/>
      <c r="MAV51" s="13"/>
      <c r="MAW51" s="13"/>
      <c r="MAX51" s="13"/>
      <c r="MAY51" s="13"/>
      <c r="MAZ51" s="13"/>
      <c r="MBA51" s="13"/>
      <c r="MBB51" s="13"/>
      <c r="MBC51" s="13"/>
      <c r="MBD51" s="13"/>
      <c r="MBE51" s="13"/>
      <c r="MBF51" s="13"/>
      <c r="MBG51" s="13"/>
      <c r="MBH51" s="13"/>
      <c r="MBI51" s="13"/>
      <c r="MBJ51" s="13"/>
      <c r="MBK51" s="13"/>
      <c r="MBL51" s="13"/>
      <c r="MBM51" s="13"/>
      <c r="MBN51" s="13"/>
      <c r="MBO51" s="13"/>
      <c r="MBP51" s="13"/>
      <c r="MBQ51" s="13"/>
      <c r="MBR51" s="13"/>
      <c r="MBS51" s="13"/>
      <c r="MBT51" s="13"/>
      <c r="MBU51" s="13"/>
      <c r="MBV51" s="13"/>
      <c r="MBW51" s="13"/>
      <c r="MBX51" s="13"/>
      <c r="MBY51" s="13"/>
      <c r="MBZ51" s="13"/>
      <c r="MCA51" s="13"/>
      <c r="MCB51" s="13"/>
      <c r="MCC51" s="13"/>
      <c r="MCD51" s="13"/>
      <c r="MCE51" s="13"/>
      <c r="MCF51" s="13"/>
      <c r="MCG51" s="13"/>
      <c r="MCH51" s="13"/>
      <c r="MCI51" s="13"/>
      <c r="MCJ51" s="13"/>
      <c r="MCK51" s="13"/>
      <c r="MCL51" s="13"/>
      <c r="MCM51" s="13"/>
      <c r="MCN51" s="13"/>
      <c r="MCO51" s="13"/>
      <c r="MCP51" s="13"/>
      <c r="MCQ51" s="13"/>
      <c r="MCR51" s="13"/>
      <c r="MCS51" s="13"/>
      <c r="MCT51" s="13"/>
      <c r="MCU51" s="13"/>
      <c r="MCV51" s="13"/>
      <c r="MCW51" s="13"/>
      <c r="MCX51" s="13"/>
      <c r="MCY51" s="13"/>
      <c r="MCZ51" s="13"/>
      <c r="MDA51" s="13"/>
      <c r="MDB51" s="13"/>
      <c r="MDC51" s="13"/>
      <c r="MDD51" s="13"/>
      <c r="MDE51" s="13"/>
      <c r="MDF51" s="13"/>
      <c r="MDG51" s="13"/>
      <c r="MDH51" s="13"/>
      <c r="MDI51" s="13"/>
      <c r="MDJ51" s="13"/>
      <c r="MDK51" s="13"/>
      <c r="MDL51" s="13"/>
      <c r="MDM51" s="13"/>
      <c r="MDN51" s="13"/>
      <c r="MDO51" s="13"/>
      <c r="MDP51" s="13"/>
      <c r="MDQ51" s="13"/>
      <c r="MDR51" s="13"/>
      <c r="MDS51" s="13"/>
      <c r="MDT51" s="13"/>
      <c r="MDU51" s="13"/>
      <c r="MDV51" s="13"/>
      <c r="MDW51" s="13"/>
      <c r="MDX51" s="13"/>
      <c r="MDY51" s="13"/>
      <c r="MDZ51" s="13"/>
      <c r="MEA51" s="13"/>
      <c r="MEB51" s="13"/>
      <c r="MEC51" s="13"/>
      <c r="MED51" s="13"/>
      <c r="MEE51" s="13"/>
      <c r="MEF51" s="13"/>
      <c r="MEG51" s="13"/>
      <c r="MEH51" s="13"/>
      <c r="MEI51" s="13"/>
      <c r="MEJ51" s="13"/>
      <c r="MEK51" s="13"/>
      <c r="MEL51" s="13"/>
      <c r="MEM51" s="13"/>
      <c r="MEN51" s="13"/>
      <c r="MEO51" s="13"/>
      <c r="MEP51" s="13"/>
      <c r="MEQ51" s="13"/>
      <c r="MER51" s="13"/>
      <c r="MES51" s="13"/>
      <c r="MET51" s="13"/>
      <c r="MEU51" s="13"/>
      <c r="MEV51" s="13"/>
      <c r="MEW51" s="13"/>
      <c r="MEX51" s="13"/>
      <c r="MEY51" s="13"/>
      <c r="MEZ51" s="13"/>
      <c r="MFA51" s="13"/>
      <c r="MFB51" s="13"/>
      <c r="MFC51" s="13"/>
      <c r="MFD51" s="13"/>
      <c r="MFE51" s="13"/>
      <c r="MFF51" s="13"/>
      <c r="MFG51" s="13"/>
      <c r="MFH51" s="13"/>
      <c r="MFI51" s="13"/>
      <c r="MFJ51" s="13"/>
      <c r="MFK51" s="13"/>
      <c r="MFL51" s="13"/>
      <c r="MFM51" s="13"/>
      <c r="MFN51" s="13"/>
      <c r="MFO51" s="13"/>
      <c r="MFP51" s="13"/>
      <c r="MFQ51" s="13"/>
      <c r="MFR51" s="13"/>
      <c r="MFS51" s="13"/>
      <c r="MFT51" s="13"/>
      <c r="MFU51" s="13"/>
      <c r="MFV51" s="13"/>
      <c r="MFW51" s="13"/>
      <c r="MFX51" s="13"/>
      <c r="MFY51" s="13"/>
      <c r="MFZ51" s="13"/>
      <c r="MGA51" s="13"/>
      <c r="MGB51" s="13"/>
      <c r="MGC51" s="13"/>
      <c r="MGD51" s="13"/>
      <c r="MGE51" s="13"/>
      <c r="MGF51" s="13"/>
      <c r="MGG51" s="13"/>
      <c r="MGH51" s="13"/>
      <c r="MGI51" s="13"/>
      <c r="MGJ51" s="13"/>
      <c r="MGK51" s="13"/>
      <c r="MGL51" s="13"/>
      <c r="MGM51" s="13"/>
      <c r="MGN51" s="13"/>
      <c r="MGO51" s="13"/>
      <c r="MGP51" s="13"/>
      <c r="MGQ51" s="13"/>
      <c r="MGR51" s="13"/>
      <c r="MGS51" s="13"/>
      <c r="MGT51" s="13"/>
      <c r="MGU51" s="13"/>
      <c r="MGV51" s="13"/>
      <c r="MGW51" s="13"/>
      <c r="MGX51" s="13"/>
      <c r="MGY51" s="13"/>
      <c r="MGZ51" s="13"/>
      <c r="MHA51" s="13"/>
      <c r="MHB51" s="13"/>
      <c r="MHC51" s="13"/>
      <c r="MHD51" s="13"/>
      <c r="MHE51" s="13"/>
      <c r="MHF51" s="13"/>
      <c r="MHG51" s="13"/>
      <c r="MHH51" s="13"/>
      <c r="MHI51" s="13"/>
      <c r="MHJ51" s="13"/>
      <c r="MHK51" s="13"/>
      <c r="MHL51" s="13"/>
      <c r="MHM51" s="13"/>
      <c r="MHN51" s="13"/>
      <c r="MHO51" s="13"/>
      <c r="MHP51" s="13"/>
      <c r="MHQ51" s="13"/>
      <c r="MHR51" s="13"/>
      <c r="MHS51" s="13"/>
      <c r="MHT51" s="13"/>
      <c r="MHU51" s="13"/>
      <c r="MHV51" s="13"/>
      <c r="MHW51" s="13"/>
      <c r="MHX51" s="13"/>
      <c r="MHY51" s="13"/>
      <c r="MHZ51" s="13"/>
      <c r="MIA51" s="13"/>
      <c r="MIB51" s="13"/>
      <c r="MIC51" s="13"/>
      <c r="MID51" s="13"/>
      <c r="MIE51" s="13"/>
      <c r="MIF51" s="13"/>
      <c r="MIG51" s="13"/>
      <c r="MIH51" s="13"/>
      <c r="MII51" s="13"/>
      <c r="MIJ51" s="13"/>
      <c r="MIK51" s="13"/>
      <c r="MIL51" s="13"/>
      <c r="MIM51" s="13"/>
      <c r="MIN51" s="13"/>
      <c r="MIO51" s="13"/>
      <c r="MIP51" s="13"/>
      <c r="MIQ51" s="13"/>
      <c r="MIR51" s="13"/>
      <c r="MIS51" s="13"/>
      <c r="MIT51" s="13"/>
      <c r="MIU51" s="13"/>
      <c r="MIV51" s="13"/>
      <c r="MIW51" s="13"/>
      <c r="MIX51" s="13"/>
      <c r="MIY51" s="13"/>
      <c r="MIZ51" s="13"/>
      <c r="MJA51" s="13"/>
      <c r="MJB51" s="13"/>
      <c r="MJC51" s="13"/>
      <c r="MJD51" s="13"/>
      <c r="MJE51" s="13"/>
      <c r="MJF51" s="13"/>
      <c r="MJG51" s="13"/>
      <c r="MJH51" s="13"/>
      <c r="MJI51" s="13"/>
      <c r="MJJ51" s="13"/>
      <c r="MJK51" s="13"/>
      <c r="MJL51" s="13"/>
      <c r="MJM51" s="13"/>
      <c r="MJN51" s="13"/>
      <c r="MJO51" s="13"/>
      <c r="MJP51" s="13"/>
      <c r="MJQ51" s="13"/>
      <c r="MJR51" s="13"/>
      <c r="MJS51" s="13"/>
      <c r="MJT51" s="13"/>
      <c r="MJU51" s="13"/>
      <c r="MJV51" s="13"/>
      <c r="MJW51" s="13"/>
      <c r="MJX51" s="13"/>
      <c r="MJY51" s="13"/>
      <c r="MJZ51" s="13"/>
      <c r="MKA51" s="13"/>
      <c r="MKB51" s="13"/>
      <c r="MKC51" s="13"/>
      <c r="MKD51" s="13"/>
      <c r="MKE51" s="13"/>
      <c r="MKF51" s="13"/>
      <c r="MKG51" s="13"/>
      <c r="MKH51" s="13"/>
      <c r="MKI51" s="13"/>
      <c r="MKJ51" s="13"/>
      <c r="MKK51" s="13"/>
      <c r="MKL51" s="13"/>
      <c r="MKM51" s="13"/>
      <c r="MKN51" s="13"/>
      <c r="MKO51" s="13"/>
      <c r="MKP51" s="13"/>
      <c r="MKQ51" s="13"/>
      <c r="MKR51" s="13"/>
      <c r="MKS51" s="13"/>
      <c r="MKT51" s="13"/>
      <c r="MKU51" s="13"/>
      <c r="MKV51" s="13"/>
      <c r="MKW51" s="13"/>
      <c r="MKX51" s="13"/>
      <c r="MKY51" s="13"/>
      <c r="MKZ51" s="13"/>
      <c r="MLA51" s="13"/>
      <c r="MLB51" s="13"/>
      <c r="MLC51" s="13"/>
      <c r="MLD51" s="13"/>
      <c r="MLE51" s="13"/>
      <c r="MLF51" s="13"/>
      <c r="MLG51" s="13"/>
      <c r="MLH51" s="13"/>
      <c r="MLI51" s="13"/>
      <c r="MLJ51" s="13"/>
      <c r="MLK51" s="13"/>
      <c r="MLL51" s="13"/>
      <c r="MLM51" s="13"/>
      <c r="MLN51" s="13"/>
      <c r="MLO51" s="13"/>
      <c r="MLP51" s="13"/>
      <c r="MLQ51" s="13"/>
      <c r="MLR51" s="13"/>
      <c r="MLS51" s="13"/>
      <c r="MLT51" s="13"/>
      <c r="MLU51" s="13"/>
      <c r="MLV51" s="13"/>
      <c r="MLW51" s="13"/>
      <c r="MLX51" s="13"/>
      <c r="MLY51" s="13"/>
      <c r="MLZ51" s="13"/>
      <c r="MMA51" s="13"/>
      <c r="MMB51" s="13"/>
      <c r="MMC51" s="13"/>
      <c r="MMD51" s="13"/>
      <c r="MME51" s="13"/>
      <c r="MMF51" s="13"/>
      <c r="MMG51" s="13"/>
      <c r="MMH51" s="13"/>
      <c r="MMI51" s="13"/>
      <c r="MMJ51" s="13"/>
      <c r="MMK51" s="13"/>
      <c r="MML51" s="13"/>
      <c r="MMM51" s="13"/>
      <c r="MMN51" s="13"/>
      <c r="MMO51" s="13"/>
      <c r="MMP51" s="13"/>
      <c r="MMQ51" s="13"/>
      <c r="MMR51" s="13"/>
      <c r="MMS51" s="13"/>
      <c r="MMT51" s="13"/>
      <c r="MMU51" s="13"/>
      <c r="MMV51" s="13"/>
      <c r="MMW51" s="13"/>
      <c r="MMX51" s="13"/>
      <c r="MMY51" s="13"/>
      <c r="MMZ51" s="13"/>
      <c r="MNA51" s="13"/>
      <c r="MNB51" s="13"/>
      <c r="MNC51" s="13"/>
      <c r="MND51" s="13"/>
      <c r="MNE51" s="13"/>
      <c r="MNF51" s="13"/>
      <c r="MNG51" s="13"/>
      <c r="MNH51" s="13"/>
      <c r="MNI51" s="13"/>
      <c r="MNJ51" s="13"/>
      <c r="MNK51" s="13"/>
      <c r="MNL51" s="13"/>
      <c r="MNM51" s="13"/>
      <c r="MNN51" s="13"/>
      <c r="MNO51" s="13"/>
      <c r="MNP51" s="13"/>
      <c r="MNQ51" s="13"/>
      <c r="MNR51" s="13"/>
      <c r="MNS51" s="13"/>
      <c r="MNT51" s="13"/>
      <c r="MNU51" s="13"/>
      <c r="MNV51" s="13"/>
      <c r="MNW51" s="13"/>
      <c r="MNX51" s="13"/>
      <c r="MNY51" s="13"/>
      <c r="MNZ51" s="13"/>
      <c r="MOA51" s="13"/>
      <c r="MOB51" s="13"/>
      <c r="MOC51" s="13"/>
      <c r="MOD51" s="13"/>
      <c r="MOE51" s="13"/>
      <c r="MOF51" s="13"/>
      <c r="MOG51" s="13"/>
      <c r="MOH51" s="13"/>
      <c r="MOI51" s="13"/>
      <c r="MOJ51" s="13"/>
      <c r="MOK51" s="13"/>
      <c r="MOL51" s="13"/>
      <c r="MOM51" s="13"/>
      <c r="MON51" s="13"/>
      <c r="MOO51" s="13"/>
      <c r="MOP51" s="13"/>
      <c r="MOQ51" s="13"/>
      <c r="MOR51" s="13"/>
      <c r="MOS51" s="13"/>
      <c r="MOT51" s="13"/>
      <c r="MOU51" s="13"/>
      <c r="MOV51" s="13"/>
      <c r="MOW51" s="13"/>
      <c r="MOX51" s="13"/>
      <c r="MOY51" s="13"/>
      <c r="MOZ51" s="13"/>
      <c r="MPA51" s="13"/>
      <c r="MPB51" s="13"/>
      <c r="MPC51" s="13"/>
      <c r="MPD51" s="13"/>
      <c r="MPE51" s="13"/>
      <c r="MPF51" s="13"/>
      <c r="MPG51" s="13"/>
      <c r="MPH51" s="13"/>
      <c r="MPI51" s="13"/>
      <c r="MPJ51" s="13"/>
      <c r="MPK51" s="13"/>
      <c r="MPL51" s="13"/>
      <c r="MPM51" s="13"/>
      <c r="MPN51" s="13"/>
      <c r="MPO51" s="13"/>
      <c r="MPP51" s="13"/>
      <c r="MPQ51" s="13"/>
      <c r="MPR51" s="13"/>
      <c r="MPS51" s="13"/>
      <c r="MPT51" s="13"/>
      <c r="MPU51" s="13"/>
      <c r="MPV51" s="13"/>
      <c r="MPW51" s="13"/>
      <c r="MPX51" s="13"/>
      <c r="MPY51" s="13"/>
      <c r="MPZ51" s="13"/>
      <c r="MQA51" s="13"/>
      <c r="MQB51" s="13"/>
      <c r="MQC51" s="13"/>
      <c r="MQD51" s="13"/>
      <c r="MQE51" s="13"/>
      <c r="MQF51" s="13"/>
      <c r="MQG51" s="13"/>
      <c r="MQH51" s="13"/>
      <c r="MQI51" s="13"/>
      <c r="MQJ51" s="13"/>
      <c r="MQK51" s="13"/>
      <c r="MQL51" s="13"/>
      <c r="MQM51" s="13"/>
      <c r="MQN51" s="13"/>
      <c r="MQO51" s="13"/>
      <c r="MQP51" s="13"/>
      <c r="MQQ51" s="13"/>
      <c r="MQR51" s="13"/>
      <c r="MQS51" s="13"/>
      <c r="MQT51" s="13"/>
      <c r="MQU51" s="13"/>
      <c r="MQV51" s="13"/>
      <c r="MQW51" s="13"/>
      <c r="MQX51" s="13"/>
      <c r="MQY51" s="13"/>
      <c r="MQZ51" s="13"/>
      <c r="MRA51" s="13"/>
      <c r="MRB51" s="13"/>
      <c r="MRC51" s="13"/>
      <c r="MRD51" s="13"/>
      <c r="MRE51" s="13"/>
      <c r="MRF51" s="13"/>
      <c r="MRG51" s="13"/>
      <c r="MRH51" s="13"/>
      <c r="MRI51" s="13"/>
      <c r="MRJ51" s="13"/>
      <c r="MRK51" s="13"/>
      <c r="MRL51" s="13"/>
      <c r="MRM51" s="13"/>
      <c r="MRN51" s="13"/>
      <c r="MRO51" s="13"/>
      <c r="MRP51" s="13"/>
      <c r="MRQ51" s="13"/>
      <c r="MRR51" s="13"/>
      <c r="MRS51" s="13"/>
      <c r="MRT51" s="13"/>
      <c r="MRU51" s="13"/>
      <c r="MRV51" s="13"/>
      <c r="MRW51" s="13"/>
      <c r="MRX51" s="13"/>
      <c r="MRY51" s="13"/>
      <c r="MRZ51" s="13"/>
      <c r="MSA51" s="13"/>
      <c r="MSB51" s="13"/>
      <c r="MSC51" s="13"/>
      <c r="MSD51" s="13"/>
      <c r="MSE51" s="13"/>
      <c r="MSF51" s="13"/>
      <c r="MSG51" s="13"/>
      <c r="MSH51" s="13"/>
      <c r="MSI51" s="13"/>
      <c r="MSJ51" s="13"/>
      <c r="MSK51" s="13"/>
      <c r="MSL51" s="13"/>
      <c r="MSM51" s="13"/>
      <c r="MSN51" s="13"/>
      <c r="MSO51" s="13"/>
      <c r="MSP51" s="13"/>
      <c r="MSQ51" s="13"/>
      <c r="MSR51" s="13"/>
      <c r="MSS51" s="13"/>
      <c r="MST51" s="13"/>
      <c r="MSU51" s="13"/>
      <c r="MSV51" s="13"/>
      <c r="MSW51" s="13"/>
      <c r="MSX51" s="13"/>
      <c r="MSY51" s="13"/>
      <c r="MSZ51" s="13"/>
      <c r="MTA51" s="13"/>
      <c r="MTB51" s="13"/>
      <c r="MTC51" s="13"/>
      <c r="MTD51" s="13"/>
      <c r="MTE51" s="13"/>
      <c r="MTF51" s="13"/>
      <c r="MTG51" s="13"/>
      <c r="MTH51" s="13"/>
      <c r="MTI51" s="13"/>
      <c r="MTJ51" s="13"/>
      <c r="MTK51" s="13"/>
      <c r="MTL51" s="13"/>
      <c r="MTM51" s="13"/>
      <c r="MTN51" s="13"/>
      <c r="MTO51" s="13"/>
      <c r="MTP51" s="13"/>
      <c r="MTQ51" s="13"/>
      <c r="MTR51" s="13"/>
      <c r="MTS51" s="13"/>
      <c r="MTT51" s="13"/>
      <c r="MTU51" s="13"/>
      <c r="MTV51" s="13"/>
      <c r="MTW51" s="13"/>
      <c r="MTX51" s="13"/>
      <c r="MTY51" s="13"/>
      <c r="MTZ51" s="13"/>
      <c r="MUA51" s="13"/>
      <c r="MUB51" s="13"/>
      <c r="MUC51" s="13"/>
      <c r="MUD51" s="13"/>
      <c r="MUE51" s="13"/>
      <c r="MUF51" s="13"/>
      <c r="MUG51" s="13"/>
      <c r="MUH51" s="13"/>
      <c r="MUI51" s="13"/>
      <c r="MUJ51" s="13"/>
      <c r="MUK51" s="13"/>
      <c r="MUL51" s="13"/>
      <c r="MUM51" s="13"/>
      <c r="MUN51" s="13"/>
      <c r="MUO51" s="13"/>
      <c r="MUP51" s="13"/>
      <c r="MUQ51" s="13"/>
      <c r="MUR51" s="13"/>
      <c r="MUS51" s="13"/>
      <c r="MUT51" s="13"/>
      <c r="MUU51" s="13"/>
      <c r="MUV51" s="13"/>
      <c r="MUW51" s="13"/>
      <c r="MUX51" s="13"/>
      <c r="MUY51" s="13"/>
      <c r="MUZ51" s="13"/>
      <c r="MVA51" s="13"/>
      <c r="MVB51" s="13"/>
      <c r="MVC51" s="13"/>
      <c r="MVD51" s="13"/>
      <c r="MVE51" s="13"/>
      <c r="MVF51" s="13"/>
      <c r="MVG51" s="13"/>
      <c r="MVH51" s="13"/>
      <c r="MVI51" s="13"/>
      <c r="MVJ51" s="13"/>
      <c r="MVK51" s="13"/>
      <c r="MVL51" s="13"/>
      <c r="MVM51" s="13"/>
      <c r="MVN51" s="13"/>
      <c r="MVO51" s="13"/>
      <c r="MVP51" s="13"/>
      <c r="MVQ51" s="13"/>
      <c r="MVR51" s="13"/>
      <c r="MVS51" s="13"/>
      <c r="MVT51" s="13"/>
      <c r="MVU51" s="13"/>
      <c r="MVV51" s="13"/>
      <c r="MVW51" s="13"/>
      <c r="MVX51" s="13"/>
      <c r="MVY51" s="13"/>
      <c r="MVZ51" s="13"/>
      <c r="MWA51" s="13"/>
      <c r="MWB51" s="13"/>
      <c r="MWC51" s="13"/>
      <c r="MWD51" s="13"/>
      <c r="MWE51" s="13"/>
      <c r="MWF51" s="13"/>
      <c r="MWG51" s="13"/>
      <c r="MWH51" s="13"/>
      <c r="MWI51" s="13"/>
      <c r="MWJ51" s="13"/>
      <c r="MWK51" s="13"/>
      <c r="MWL51" s="13"/>
      <c r="MWM51" s="13"/>
      <c r="MWN51" s="13"/>
      <c r="MWO51" s="13"/>
      <c r="MWP51" s="13"/>
      <c r="MWQ51" s="13"/>
      <c r="MWR51" s="13"/>
      <c r="MWS51" s="13"/>
      <c r="MWT51" s="13"/>
      <c r="MWU51" s="13"/>
      <c r="MWV51" s="13"/>
      <c r="MWW51" s="13"/>
      <c r="MWX51" s="13"/>
      <c r="MWY51" s="13"/>
      <c r="MWZ51" s="13"/>
      <c r="MXA51" s="13"/>
      <c r="MXB51" s="13"/>
      <c r="MXC51" s="13"/>
      <c r="MXD51" s="13"/>
      <c r="MXE51" s="13"/>
      <c r="MXF51" s="13"/>
      <c r="MXG51" s="13"/>
      <c r="MXH51" s="13"/>
      <c r="MXI51" s="13"/>
      <c r="MXJ51" s="13"/>
      <c r="MXK51" s="13"/>
      <c r="MXL51" s="13"/>
      <c r="MXM51" s="13"/>
      <c r="MXN51" s="13"/>
      <c r="MXO51" s="13"/>
      <c r="MXP51" s="13"/>
      <c r="MXQ51" s="13"/>
      <c r="MXR51" s="13"/>
      <c r="MXS51" s="13"/>
      <c r="MXT51" s="13"/>
      <c r="MXU51" s="13"/>
      <c r="MXV51" s="13"/>
      <c r="MXW51" s="13"/>
      <c r="MXX51" s="13"/>
      <c r="MXY51" s="13"/>
      <c r="MXZ51" s="13"/>
      <c r="MYA51" s="13"/>
      <c r="MYB51" s="13"/>
      <c r="MYC51" s="13"/>
      <c r="MYD51" s="13"/>
      <c r="MYE51" s="13"/>
      <c r="MYF51" s="13"/>
      <c r="MYG51" s="13"/>
      <c r="MYH51" s="13"/>
      <c r="MYI51" s="13"/>
      <c r="MYJ51" s="13"/>
      <c r="MYK51" s="13"/>
      <c r="MYL51" s="13"/>
      <c r="MYM51" s="13"/>
      <c r="MYN51" s="13"/>
      <c r="MYO51" s="13"/>
      <c r="MYP51" s="13"/>
      <c r="MYQ51" s="13"/>
      <c r="MYR51" s="13"/>
      <c r="MYS51" s="13"/>
      <c r="MYT51" s="13"/>
      <c r="MYU51" s="13"/>
      <c r="MYV51" s="13"/>
      <c r="MYW51" s="13"/>
      <c r="MYX51" s="13"/>
      <c r="MYY51" s="13"/>
      <c r="MYZ51" s="13"/>
      <c r="MZA51" s="13"/>
      <c r="MZB51" s="13"/>
      <c r="MZC51" s="13"/>
      <c r="MZD51" s="13"/>
      <c r="MZE51" s="13"/>
      <c r="MZF51" s="13"/>
      <c r="MZG51" s="13"/>
      <c r="MZH51" s="13"/>
      <c r="MZI51" s="13"/>
      <c r="MZJ51" s="13"/>
      <c r="MZK51" s="13"/>
      <c r="MZL51" s="13"/>
      <c r="MZM51" s="13"/>
      <c r="MZN51" s="13"/>
      <c r="MZO51" s="13"/>
      <c r="MZP51" s="13"/>
      <c r="MZQ51" s="13"/>
      <c r="MZR51" s="13"/>
      <c r="MZS51" s="13"/>
      <c r="MZT51" s="13"/>
      <c r="MZU51" s="13"/>
      <c r="MZV51" s="13"/>
      <c r="MZW51" s="13"/>
      <c r="MZX51" s="13"/>
      <c r="MZY51" s="13"/>
      <c r="MZZ51" s="13"/>
      <c r="NAA51" s="13"/>
      <c r="NAB51" s="13"/>
      <c r="NAC51" s="13"/>
      <c r="NAD51" s="13"/>
      <c r="NAE51" s="13"/>
      <c r="NAF51" s="13"/>
      <c r="NAG51" s="13"/>
      <c r="NAH51" s="13"/>
      <c r="NAI51" s="13"/>
      <c r="NAJ51" s="13"/>
      <c r="NAK51" s="13"/>
      <c r="NAL51" s="13"/>
      <c r="NAM51" s="13"/>
      <c r="NAN51" s="13"/>
      <c r="NAO51" s="13"/>
      <c r="NAP51" s="13"/>
      <c r="NAQ51" s="13"/>
      <c r="NAR51" s="13"/>
      <c r="NAS51" s="13"/>
      <c r="NAT51" s="13"/>
      <c r="NAU51" s="13"/>
      <c r="NAV51" s="13"/>
      <c r="NAW51" s="13"/>
      <c r="NAX51" s="13"/>
      <c r="NAY51" s="13"/>
      <c r="NAZ51" s="13"/>
      <c r="NBA51" s="13"/>
      <c r="NBB51" s="13"/>
      <c r="NBC51" s="13"/>
      <c r="NBD51" s="13"/>
      <c r="NBE51" s="13"/>
      <c r="NBF51" s="13"/>
      <c r="NBG51" s="13"/>
      <c r="NBH51" s="13"/>
      <c r="NBI51" s="13"/>
      <c r="NBJ51" s="13"/>
      <c r="NBK51" s="13"/>
      <c r="NBL51" s="13"/>
      <c r="NBM51" s="13"/>
      <c r="NBN51" s="13"/>
      <c r="NBO51" s="13"/>
      <c r="NBP51" s="13"/>
      <c r="NBQ51" s="13"/>
      <c r="NBR51" s="13"/>
      <c r="NBS51" s="13"/>
      <c r="NBT51" s="13"/>
      <c r="NBU51" s="13"/>
      <c r="NBV51" s="13"/>
      <c r="NBW51" s="13"/>
      <c r="NBX51" s="13"/>
      <c r="NBY51" s="13"/>
      <c r="NBZ51" s="13"/>
      <c r="NCA51" s="13"/>
      <c r="NCB51" s="13"/>
      <c r="NCC51" s="13"/>
      <c r="NCD51" s="13"/>
      <c r="NCE51" s="13"/>
      <c r="NCF51" s="13"/>
      <c r="NCG51" s="13"/>
      <c r="NCH51" s="13"/>
      <c r="NCI51" s="13"/>
      <c r="NCJ51" s="13"/>
      <c r="NCK51" s="13"/>
      <c r="NCL51" s="13"/>
      <c r="NCM51" s="13"/>
      <c r="NCN51" s="13"/>
      <c r="NCO51" s="13"/>
      <c r="NCP51" s="13"/>
      <c r="NCQ51" s="13"/>
      <c r="NCR51" s="13"/>
      <c r="NCS51" s="13"/>
      <c r="NCT51" s="13"/>
      <c r="NCU51" s="13"/>
      <c r="NCV51" s="13"/>
      <c r="NCW51" s="13"/>
      <c r="NCX51" s="13"/>
      <c r="NCY51" s="13"/>
      <c r="NCZ51" s="13"/>
      <c r="NDA51" s="13"/>
      <c r="NDB51" s="13"/>
      <c r="NDC51" s="13"/>
      <c r="NDD51" s="13"/>
      <c r="NDE51" s="13"/>
      <c r="NDF51" s="13"/>
      <c r="NDG51" s="13"/>
      <c r="NDH51" s="13"/>
      <c r="NDI51" s="13"/>
      <c r="NDJ51" s="13"/>
      <c r="NDK51" s="13"/>
      <c r="NDL51" s="13"/>
      <c r="NDM51" s="13"/>
      <c r="NDN51" s="13"/>
      <c r="NDO51" s="13"/>
      <c r="NDP51" s="13"/>
      <c r="NDQ51" s="13"/>
      <c r="NDR51" s="13"/>
      <c r="NDS51" s="13"/>
      <c r="NDT51" s="13"/>
      <c r="NDU51" s="13"/>
      <c r="NDV51" s="13"/>
      <c r="NDW51" s="13"/>
      <c r="NDX51" s="13"/>
      <c r="NDY51" s="13"/>
      <c r="NDZ51" s="13"/>
      <c r="NEA51" s="13"/>
      <c r="NEB51" s="13"/>
      <c r="NEC51" s="13"/>
      <c r="NED51" s="13"/>
      <c r="NEE51" s="13"/>
      <c r="NEF51" s="13"/>
      <c r="NEG51" s="13"/>
      <c r="NEH51" s="13"/>
      <c r="NEI51" s="13"/>
      <c r="NEJ51" s="13"/>
      <c r="NEK51" s="13"/>
      <c r="NEL51" s="13"/>
      <c r="NEM51" s="13"/>
      <c r="NEN51" s="13"/>
      <c r="NEO51" s="13"/>
      <c r="NEP51" s="13"/>
      <c r="NEQ51" s="13"/>
      <c r="NER51" s="13"/>
      <c r="NES51" s="13"/>
      <c r="NET51" s="13"/>
      <c r="NEU51" s="13"/>
      <c r="NEV51" s="13"/>
      <c r="NEW51" s="13"/>
      <c r="NEX51" s="13"/>
      <c r="NEY51" s="13"/>
      <c r="NEZ51" s="13"/>
      <c r="NFA51" s="13"/>
      <c r="NFB51" s="13"/>
      <c r="NFC51" s="13"/>
      <c r="NFD51" s="13"/>
      <c r="NFE51" s="13"/>
      <c r="NFF51" s="13"/>
      <c r="NFG51" s="13"/>
      <c r="NFH51" s="13"/>
      <c r="NFI51" s="13"/>
      <c r="NFJ51" s="13"/>
      <c r="NFK51" s="13"/>
      <c r="NFL51" s="13"/>
      <c r="NFM51" s="13"/>
      <c r="NFN51" s="13"/>
      <c r="NFO51" s="13"/>
      <c r="NFP51" s="13"/>
      <c r="NFQ51" s="13"/>
      <c r="NFR51" s="13"/>
      <c r="NFS51" s="13"/>
      <c r="NFT51" s="13"/>
      <c r="NFU51" s="13"/>
      <c r="NFV51" s="13"/>
      <c r="NFW51" s="13"/>
      <c r="NFX51" s="13"/>
      <c r="NFY51" s="13"/>
      <c r="NFZ51" s="13"/>
      <c r="NGA51" s="13"/>
      <c r="NGB51" s="13"/>
      <c r="NGC51" s="13"/>
      <c r="NGD51" s="13"/>
      <c r="NGE51" s="13"/>
      <c r="NGF51" s="13"/>
      <c r="NGG51" s="13"/>
      <c r="NGH51" s="13"/>
      <c r="NGI51" s="13"/>
      <c r="NGJ51" s="13"/>
      <c r="NGK51" s="13"/>
      <c r="NGL51" s="13"/>
      <c r="NGM51" s="13"/>
      <c r="NGN51" s="13"/>
      <c r="NGO51" s="13"/>
      <c r="NGP51" s="13"/>
      <c r="NGQ51" s="13"/>
      <c r="NGR51" s="13"/>
      <c r="NGS51" s="13"/>
      <c r="NGT51" s="13"/>
      <c r="NGU51" s="13"/>
      <c r="NGV51" s="13"/>
      <c r="NGW51" s="13"/>
      <c r="NGX51" s="13"/>
      <c r="NGY51" s="13"/>
      <c r="NGZ51" s="13"/>
      <c r="NHA51" s="13"/>
      <c r="NHB51" s="13"/>
      <c r="NHC51" s="13"/>
      <c r="NHD51" s="13"/>
      <c r="NHE51" s="13"/>
      <c r="NHF51" s="13"/>
      <c r="NHG51" s="13"/>
      <c r="NHH51" s="13"/>
      <c r="NHI51" s="13"/>
      <c r="NHJ51" s="13"/>
      <c r="NHK51" s="13"/>
      <c r="NHL51" s="13"/>
      <c r="NHM51" s="13"/>
      <c r="NHN51" s="13"/>
      <c r="NHO51" s="13"/>
      <c r="NHP51" s="13"/>
      <c r="NHQ51" s="13"/>
      <c r="NHR51" s="13"/>
      <c r="NHS51" s="13"/>
      <c r="NHT51" s="13"/>
      <c r="NHU51" s="13"/>
      <c r="NHV51" s="13"/>
      <c r="NHW51" s="13"/>
      <c r="NHX51" s="13"/>
      <c r="NHY51" s="13"/>
      <c r="NHZ51" s="13"/>
      <c r="NIA51" s="13"/>
      <c r="NIB51" s="13"/>
      <c r="NIC51" s="13"/>
      <c r="NID51" s="13"/>
      <c r="NIE51" s="13"/>
      <c r="NIF51" s="13"/>
      <c r="NIG51" s="13"/>
      <c r="NIH51" s="13"/>
      <c r="NII51" s="13"/>
      <c r="NIJ51" s="13"/>
      <c r="NIK51" s="13"/>
      <c r="NIL51" s="13"/>
      <c r="NIM51" s="13"/>
      <c r="NIN51" s="13"/>
      <c r="NIO51" s="13"/>
      <c r="NIP51" s="13"/>
      <c r="NIQ51" s="13"/>
      <c r="NIR51" s="13"/>
      <c r="NIS51" s="13"/>
      <c r="NIT51" s="13"/>
      <c r="NIU51" s="13"/>
      <c r="NIV51" s="13"/>
      <c r="NIW51" s="13"/>
      <c r="NIX51" s="13"/>
      <c r="NIY51" s="13"/>
      <c r="NIZ51" s="13"/>
      <c r="NJA51" s="13"/>
      <c r="NJB51" s="13"/>
      <c r="NJC51" s="13"/>
      <c r="NJD51" s="13"/>
      <c r="NJE51" s="13"/>
      <c r="NJF51" s="13"/>
      <c r="NJG51" s="13"/>
      <c r="NJH51" s="13"/>
      <c r="NJI51" s="13"/>
      <c r="NJJ51" s="13"/>
      <c r="NJK51" s="13"/>
      <c r="NJL51" s="13"/>
      <c r="NJM51" s="13"/>
      <c r="NJN51" s="13"/>
      <c r="NJO51" s="13"/>
      <c r="NJP51" s="13"/>
      <c r="NJQ51" s="13"/>
      <c r="NJR51" s="13"/>
      <c r="NJS51" s="13"/>
      <c r="NJT51" s="13"/>
      <c r="NJU51" s="13"/>
      <c r="NJV51" s="13"/>
      <c r="NJW51" s="13"/>
      <c r="NJX51" s="13"/>
      <c r="NJY51" s="13"/>
      <c r="NJZ51" s="13"/>
      <c r="NKA51" s="13"/>
      <c r="NKB51" s="13"/>
      <c r="NKC51" s="13"/>
      <c r="NKD51" s="13"/>
      <c r="NKE51" s="13"/>
      <c r="NKF51" s="13"/>
      <c r="NKG51" s="13"/>
      <c r="NKH51" s="13"/>
      <c r="NKI51" s="13"/>
      <c r="NKJ51" s="13"/>
      <c r="NKK51" s="13"/>
      <c r="NKL51" s="13"/>
      <c r="NKM51" s="13"/>
      <c r="NKN51" s="13"/>
      <c r="NKO51" s="13"/>
      <c r="NKP51" s="13"/>
      <c r="NKQ51" s="13"/>
      <c r="NKR51" s="13"/>
      <c r="NKS51" s="13"/>
      <c r="NKT51" s="13"/>
      <c r="NKU51" s="13"/>
      <c r="NKV51" s="13"/>
      <c r="NKW51" s="13"/>
      <c r="NKX51" s="13"/>
      <c r="NKY51" s="13"/>
      <c r="NKZ51" s="13"/>
      <c r="NLA51" s="13"/>
      <c r="NLB51" s="13"/>
      <c r="NLC51" s="13"/>
      <c r="NLD51" s="13"/>
      <c r="NLE51" s="13"/>
      <c r="NLF51" s="13"/>
      <c r="NLG51" s="13"/>
      <c r="NLH51" s="13"/>
      <c r="NLI51" s="13"/>
      <c r="NLJ51" s="13"/>
      <c r="NLK51" s="13"/>
      <c r="NLL51" s="13"/>
      <c r="NLM51" s="13"/>
      <c r="NLN51" s="13"/>
      <c r="NLO51" s="13"/>
      <c r="NLP51" s="13"/>
      <c r="NLQ51" s="13"/>
      <c r="NLR51" s="13"/>
      <c r="NLS51" s="13"/>
      <c r="NLT51" s="13"/>
      <c r="NLU51" s="13"/>
      <c r="NLV51" s="13"/>
      <c r="NLW51" s="13"/>
      <c r="NLX51" s="13"/>
      <c r="NLY51" s="13"/>
      <c r="NLZ51" s="13"/>
      <c r="NMA51" s="13"/>
      <c r="NMB51" s="13"/>
      <c r="NMC51" s="13"/>
      <c r="NMD51" s="13"/>
      <c r="NME51" s="13"/>
      <c r="NMF51" s="13"/>
      <c r="NMG51" s="13"/>
      <c r="NMH51" s="13"/>
      <c r="NMI51" s="13"/>
      <c r="NMJ51" s="13"/>
      <c r="NMK51" s="13"/>
      <c r="NML51" s="13"/>
      <c r="NMM51" s="13"/>
      <c r="NMN51" s="13"/>
      <c r="NMO51" s="13"/>
      <c r="NMP51" s="13"/>
      <c r="NMQ51" s="13"/>
      <c r="NMR51" s="13"/>
      <c r="NMS51" s="13"/>
      <c r="NMT51" s="13"/>
      <c r="NMU51" s="13"/>
      <c r="NMV51" s="13"/>
      <c r="NMW51" s="13"/>
      <c r="NMX51" s="13"/>
      <c r="NMY51" s="13"/>
      <c r="NMZ51" s="13"/>
      <c r="NNA51" s="13"/>
      <c r="NNB51" s="13"/>
      <c r="NNC51" s="13"/>
      <c r="NND51" s="13"/>
      <c r="NNE51" s="13"/>
      <c r="NNF51" s="13"/>
      <c r="NNG51" s="13"/>
      <c r="NNH51" s="13"/>
      <c r="NNI51" s="13"/>
      <c r="NNJ51" s="13"/>
      <c r="NNK51" s="13"/>
      <c r="NNL51" s="13"/>
      <c r="NNM51" s="13"/>
      <c r="NNN51" s="13"/>
      <c r="NNO51" s="13"/>
      <c r="NNP51" s="13"/>
      <c r="NNQ51" s="13"/>
      <c r="NNR51" s="13"/>
      <c r="NNS51" s="13"/>
      <c r="NNT51" s="13"/>
      <c r="NNU51" s="13"/>
      <c r="NNV51" s="13"/>
      <c r="NNW51" s="13"/>
      <c r="NNX51" s="13"/>
      <c r="NNY51" s="13"/>
      <c r="NNZ51" s="13"/>
      <c r="NOA51" s="13"/>
      <c r="NOB51" s="13"/>
      <c r="NOC51" s="13"/>
      <c r="NOD51" s="13"/>
      <c r="NOE51" s="13"/>
      <c r="NOF51" s="13"/>
      <c r="NOG51" s="13"/>
      <c r="NOH51" s="13"/>
      <c r="NOI51" s="13"/>
      <c r="NOJ51" s="13"/>
      <c r="NOK51" s="13"/>
      <c r="NOL51" s="13"/>
      <c r="NOM51" s="13"/>
      <c r="NON51" s="13"/>
      <c r="NOO51" s="13"/>
      <c r="NOP51" s="13"/>
      <c r="NOQ51" s="13"/>
      <c r="NOR51" s="13"/>
      <c r="NOS51" s="13"/>
      <c r="NOT51" s="13"/>
      <c r="NOU51" s="13"/>
      <c r="NOV51" s="13"/>
      <c r="NOW51" s="13"/>
      <c r="NOX51" s="13"/>
      <c r="NOY51" s="13"/>
      <c r="NOZ51" s="13"/>
      <c r="NPA51" s="13"/>
      <c r="NPB51" s="13"/>
      <c r="NPC51" s="13"/>
      <c r="NPD51" s="13"/>
      <c r="NPE51" s="13"/>
      <c r="NPF51" s="13"/>
      <c r="NPG51" s="13"/>
      <c r="NPH51" s="13"/>
      <c r="NPI51" s="13"/>
      <c r="NPJ51" s="13"/>
      <c r="NPK51" s="13"/>
      <c r="NPL51" s="13"/>
      <c r="NPM51" s="13"/>
      <c r="NPN51" s="13"/>
      <c r="NPO51" s="13"/>
      <c r="NPP51" s="13"/>
      <c r="NPQ51" s="13"/>
      <c r="NPR51" s="13"/>
      <c r="NPS51" s="13"/>
      <c r="NPT51" s="13"/>
      <c r="NPU51" s="13"/>
      <c r="NPV51" s="13"/>
      <c r="NPW51" s="13"/>
      <c r="NPX51" s="13"/>
      <c r="NPY51" s="13"/>
      <c r="NPZ51" s="13"/>
      <c r="NQA51" s="13"/>
      <c r="NQB51" s="13"/>
      <c r="NQC51" s="13"/>
      <c r="NQD51" s="13"/>
      <c r="NQE51" s="13"/>
      <c r="NQF51" s="13"/>
      <c r="NQG51" s="13"/>
      <c r="NQH51" s="13"/>
      <c r="NQI51" s="13"/>
      <c r="NQJ51" s="13"/>
      <c r="NQK51" s="13"/>
      <c r="NQL51" s="13"/>
      <c r="NQM51" s="13"/>
      <c r="NQN51" s="13"/>
      <c r="NQO51" s="13"/>
      <c r="NQP51" s="13"/>
      <c r="NQQ51" s="13"/>
      <c r="NQR51" s="13"/>
      <c r="NQS51" s="13"/>
      <c r="NQT51" s="13"/>
      <c r="NQU51" s="13"/>
      <c r="NQV51" s="13"/>
      <c r="NQW51" s="13"/>
      <c r="NQX51" s="13"/>
      <c r="NQY51" s="13"/>
      <c r="NQZ51" s="13"/>
      <c r="NRA51" s="13"/>
      <c r="NRB51" s="13"/>
      <c r="NRC51" s="13"/>
      <c r="NRD51" s="13"/>
      <c r="NRE51" s="13"/>
      <c r="NRF51" s="13"/>
      <c r="NRG51" s="13"/>
      <c r="NRH51" s="13"/>
      <c r="NRI51" s="13"/>
      <c r="NRJ51" s="13"/>
      <c r="NRK51" s="13"/>
      <c r="NRL51" s="13"/>
      <c r="NRM51" s="13"/>
      <c r="NRN51" s="13"/>
      <c r="NRO51" s="13"/>
      <c r="NRP51" s="13"/>
      <c r="NRQ51" s="13"/>
      <c r="NRR51" s="13"/>
      <c r="NRS51" s="13"/>
      <c r="NRT51" s="13"/>
      <c r="NRU51" s="13"/>
      <c r="NRV51" s="13"/>
      <c r="NRW51" s="13"/>
      <c r="NRX51" s="13"/>
      <c r="NRY51" s="13"/>
      <c r="NRZ51" s="13"/>
      <c r="NSA51" s="13"/>
      <c r="NSB51" s="13"/>
      <c r="NSC51" s="13"/>
      <c r="NSD51" s="13"/>
      <c r="NSE51" s="13"/>
      <c r="NSF51" s="13"/>
      <c r="NSG51" s="13"/>
      <c r="NSH51" s="13"/>
      <c r="NSI51" s="13"/>
      <c r="NSJ51" s="13"/>
      <c r="NSK51" s="13"/>
      <c r="NSL51" s="13"/>
      <c r="NSM51" s="13"/>
      <c r="NSN51" s="13"/>
      <c r="NSO51" s="13"/>
      <c r="NSP51" s="13"/>
      <c r="NSQ51" s="13"/>
      <c r="NSR51" s="13"/>
      <c r="NSS51" s="13"/>
      <c r="NST51" s="13"/>
      <c r="NSU51" s="13"/>
      <c r="NSV51" s="13"/>
      <c r="NSW51" s="13"/>
      <c r="NSX51" s="13"/>
      <c r="NSY51" s="13"/>
      <c r="NSZ51" s="13"/>
      <c r="NTA51" s="13"/>
      <c r="NTB51" s="13"/>
      <c r="NTC51" s="13"/>
      <c r="NTD51" s="13"/>
      <c r="NTE51" s="13"/>
      <c r="NTF51" s="13"/>
      <c r="NTG51" s="13"/>
      <c r="NTH51" s="13"/>
      <c r="NTI51" s="13"/>
      <c r="NTJ51" s="13"/>
      <c r="NTK51" s="13"/>
      <c r="NTL51" s="13"/>
      <c r="NTM51" s="13"/>
      <c r="NTN51" s="13"/>
      <c r="NTO51" s="13"/>
      <c r="NTP51" s="13"/>
      <c r="NTQ51" s="13"/>
      <c r="NTR51" s="13"/>
      <c r="NTS51" s="13"/>
      <c r="NTT51" s="13"/>
      <c r="NTU51" s="13"/>
      <c r="NTV51" s="13"/>
      <c r="NTW51" s="13"/>
      <c r="NTX51" s="13"/>
      <c r="NTY51" s="13"/>
      <c r="NTZ51" s="13"/>
      <c r="NUA51" s="13"/>
      <c r="NUB51" s="13"/>
      <c r="NUC51" s="13"/>
      <c r="NUD51" s="13"/>
      <c r="NUE51" s="13"/>
      <c r="NUF51" s="13"/>
      <c r="NUG51" s="13"/>
      <c r="NUH51" s="13"/>
      <c r="NUI51" s="13"/>
      <c r="NUJ51" s="13"/>
      <c r="NUK51" s="13"/>
      <c r="NUL51" s="13"/>
      <c r="NUM51" s="13"/>
      <c r="NUN51" s="13"/>
      <c r="NUO51" s="13"/>
      <c r="NUP51" s="13"/>
      <c r="NUQ51" s="13"/>
      <c r="NUR51" s="13"/>
      <c r="NUS51" s="13"/>
      <c r="NUT51" s="13"/>
      <c r="NUU51" s="13"/>
      <c r="NUV51" s="13"/>
      <c r="NUW51" s="13"/>
      <c r="NUX51" s="13"/>
      <c r="NUY51" s="13"/>
      <c r="NUZ51" s="13"/>
      <c r="NVA51" s="13"/>
      <c r="NVB51" s="13"/>
      <c r="NVC51" s="13"/>
      <c r="NVD51" s="13"/>
      <c r="NVE51" s="13"/>
      <c r="NVF51" s="13"/>
      <c r="NVG51" s="13"/>
      <c r="NVH51" s="13"/>
      <c r="NVI51" s="13"/>
      <c r="NVJ51" s="13"/>
      <c r="NVK51" s="13"/>
      <c r="NVL51" s="13"/>
      <c r="NVM51" s="13"/>
      <c r="NVN51" s="13"/>
      <c r="NVO51" s="13"/>
      <c r="NVP51" s="13"/>
      <c r="NVQ51" s="13"/>
      <c r="NVR51" s="13"/>
      <c r="NVS51" s="13"/>
      <c r="NVT51" s="13"/>
      <c r="NVU51" s="13"/>
      <c r="NVV51" s="13"/>
      <c r="NVW51" s="13"/>
      <c r="NVX51" s="13"/>
      <c r="NVY51" s="13"/>
      <c r="NVZ51" s="13"/>
      <c r="NWA51" s="13"/>
      <c r="NWB51" s="13"/>
      <c r="NWC51" s="13"/>
      <c r="NWD51" s="13"/>
      <c r="NWE51" s="13"/>
      <c r="NWF51" s="13"/>
      <c r="NWG51" s="13"/>
      <c r="NWH51" s="13"/>
      <c r="NWI51" s="13"/>
      <c r="NWJ51" s="13"/>
      <c r="NWK51" s="13"/>
      <c r="NWL51" s="13"/>
      <c r="NWM51" s="13"/>
      <c r="NWN51" s="13"/>
      <c r="NWO51" s="13"/>
      <c r="NWP51" s="13"/>
      <c r="NWQ51" s="13"/>
      <c r="NWR51" s="13"/>
      <c r="NWS51" s="13"/>
      <c r="NWT51" s="13"/>
      <c r="NWU51" s="13"/>
      <c r="NWV51" s="13"/>
      <c r="NWW51" s="13"/>
      <c r="NWX51" s="13"/>
      <c r="NWY51" s="13"/>
      <c r="NWZ51" s="13"/>
      <c r="NXA51" s="13"/>
      <c r="NXB51" s="13"/>
      <c r="NXC51" s="13"/>
      <c r="NXD51" s="13"/>
      <c r="NXE51" s="13"/>
      <c r="NXF51" s="13"/>
      <c r="NXG51" s="13"/>
      <c r="NXH51" s="13"/>
      <c r="NXI51" s="13"/>
      <c r="NXJ51" s="13"/>
      <c r="NXK51" s="13"/>
      <c r="NXL51" s="13"/>
      <c r="NXM51" s="13"/>
      <c r="NXN51" s="13"/>
      <c r="NXO51" s="13"/>
      <c r="NXP51" s="13"/>
      <c r="NXQ51" s="13"/>
      <c r="NXR51" s="13"/>
      <c r="NXS51" s="13"/>
      <c r="NXT51" s="13"/>
      <c r="NXU51" s="13"/>
      <c r="NXV51" s="13"/>
      <c r="NXW51" s="13"/>
      <c r="NXX51" s="13"/>
      <c r="NXY51" s="13"/>
      <c r="NXZ51" s="13"/>
      <c r="NYA51" s="13"/>
      <c r="NYB51" s="13"/>
      <c r="NYC51" s="13"/>
      <c r="NYD51" s="13"/>
      <c r="NYE51" s="13"/>
      <c r="NYF51" s="13"/>
      <c r="NYG51" s="13"/>
      <c r="NYH51" s="13"/>
      <c r="NYI51" s="13"/>
      <c r="NYJ51" s="13"/>
      <c r="NYK51" s="13"/>
      <c r="NYL51" s="13"/>
      <c r="NYM51" s="13"/>
      <c r="NYN51" s="13"/>
      <c r="NYO51" s="13"/>
      <c r="NYP51" s="13"/>
      <c r="NYQ51" s="13"/>
      <c r="NYR51" s="13"/>
      <c r="NYS51" s="13"/>
      <c r="NYT51" s="13"/>
      <c r="NYU51" s="13"/>
      <c r="NYV51" s="13"/>
      <c r="NYW51" s="13"/>
      <c r="NYX51" s="13"/>
      <c r="NYY51" s="13"/>
      <c r="NYZ51" s="13"/>
      <c r="NZA51" s="13"/>
      <c r="NZB51" s="13"/>
      <c r="NZC51" s="13"/>
      <c r="NZD51" s="13"/>
      <c r="NZE51" s="13"/>
      <c r="NZF51" s="13"/>
      <c r="NZG51" s="13"/>
      <c r="NZH51" s="13"/>
      <c r="NZI51" s="13"/>
      <c r="NZJ51" s="13"/>
      <c r="NZK51" s="13"/>
      <c r="NZL51" s="13"/>
      <c r="NZM51" s="13"/>
      <c r="NZN51" s="13"/>
      <c r="NZO51" s="13"/>
      <c r="NZP51" s="13"/>
      <c r="NZQ51" s="13"/>
      <c r="NZR51" s="13"/>
      <c r="NZS51" s="13"/>
      <c r="NZT51" s="13"/>
      <c r="NZU51" s="13"/>
      <c r="NZV51" s="13"/>
      <c r="NZW51" s="13"/>
      <c r="NZX51" s="13"/>
      <c r="NZY51" s="13"/>
      <c r="NZZ51" s="13"/>
      <c r="OAA51" s="13"/>
      <c r="OAB51" s="13"/>
      <c r="OAC51" s="13"/>
      <c r="OAD51" s="13"/>
      <c r="OAE51" s="13"/>
      <c r="OAF51" s="13"/>
      <c r="OAG51" s="13"/>
      <c r="OAH51" s="13"/>
      <c r="OAI51" s="13"/>
      <c r="OAJ51" s="13"/>
      <c r="OAK51" s="13"/>
      <c r="OAL51" s="13"/>
      <c r="OAM51" s="13"/>
      <c r="OAN51" s="13"/>
      <c r="OAO51" s="13"/>
      <c r="OAP51" s="13"/>
      <c r="OAQ51" s="13"/>
      <c r="OAR51" s="13"/>
      <c r="OAS51" s="13"/>
      <c r="OAT51" s="13"/>
      <c r="OAU51" s="13"/>
      <c r="OAV51" s="13"/>
      <c r="OAW51" s="13"/>
      <c r="OAX51" s="13"/>
      <c r="OAY51" s="13"/>
      <c r="OAZ51" s="13"/>
      <c r="OBA51" s="13"/>
      <c r="OBB51" s="13"/>
      <c r="OBC51" s="13"/>
      <c r="OBD51" s="13"/>
      <c r="OBE51" s="13"/>
      <c r="OBF51" s="13"/>
      <c r="OBG51" s="13"/>
      <c r="OBH51" s="13"/>
      <c r="OBI51" s="13"/>
      <c r="OBJ51" s="13"/>
      <c r="OBK51" s="13"/>
      <c r="OBL51" s="13"/>
      <c r="OBM51" s="13"/>
      <c r="OBN51" s="13"/>
      <c r="OBO51" s="13"/>
      <c r="OBP51" s="13"/>
      <c r="OBQ51" s="13"/>
      <c r="OBR51" s="13"/>
      <c r="OBS51" s="13"/>
      <c r="OBT51" s="13"/>
      <c r="OBU51" s="13"/>
      <c r="OBV51" s="13"/>
      <c r="OBW51" s="13"/>
      <c r="OBX51" s="13"/>
      <c r="OBY51" s="13"/>
      <c r="OBZ51" s="13"/>
      <c r="OCA51" s="13"/>
      <c r="OCB51" s="13"/>
      <c r="OCC51" s="13"/>
      <c r="OCD51" s="13"/>
      <c r="OCE51" s="13"/>
      <c r="OCF51" s="13"/>
      <c r="OCG51" s="13"/>
      <c r="OCH51" s="13"/>
      <c r="OCI51" s="13"/>
      <c r="OCJ51" s="13"/>
      <c r="OCK51" s="13"/>
      <c r="OCL51" s="13"/>
      <c r="OCM51" s="13"/>
      <c r="OCN51" s="13"/>
      <c r="OCO51" s="13"/>
      <c r="OCP51" s="13"/>
      <c r="OCQ51" s="13"/>
      <c r="OCR51" s="13"/>
      <c r="OCS51" s="13"/>
      <c r="OCT51" s="13"/>
      <c r="OCU51" s="13"/>
      <c r="OCV51" s="13"/>
      <c r="OCW51" s="13"/>
      <c r="OCX51" s="13"/>
      <c r="OCY51" s="13"/>
      <c r="OCZ51" s="13"/>
      <c r="ODA51" s="13"/>
      <c r="ODB51" s="13"/>
      <c r="ODC51" s="13"/>
      <c r="ODD51" s="13"/>
      <c r="ODE51" s="13"/>
      <c r="ODF51" s="13"/>
      <c r="ODG51" s="13"/>
      <c r="ODH51" s="13"/>
      <c r="ODI51" s="13"/>
      <c r="ODJ51" s="13"/>
      <c r="ODK51" s="13"/>
      <c r="ODL51" s="13"/>
      <c r="ODM51" s="13"/>
      <c r="ODN51" s="13"/>
      <c r="ODO51" s="13"/>
      <c r="ODP51" s="13"/>
      <c r="ODQ51" s="13"/>
      <c r="ODR51" s="13"/>
      <c r="ODS51" s="13"/>
      <c r="ODT51" s="13"/>
      <c r="ODU51" s="13"/>
      <c r="ODV51" s="13"/>
      <c r="ODW51" s="13"/>
      <c r="ODX51" s="13"/>
      <c r="ODY51" s="13"/>
      <c r="ODZ51" s="13"/>
      <c r="OEA51" s="13"/>
      <c r="OEB51" s="13"/>
      <c r="OEC51" s="13"/>
      <c r="OED51" s="13"/>
      <c r="OEE51" s="13"/>
      <c r="OEF51" s="13"/>
      <c r="OEG51" s="13"/>
      <c r="OEH51" s="13"/>
      <c r="OEI51" s="13"/>
      <c r="OEJ51" s="13"/>
      <c r="OEK51" s="13"/>
      <c r="OEL51" s="13"/>
      <c r="OEM51" s="13"/>
      <c r="OEN51" s="13"/>
      <c r="OEO51" s="13"/>
      <c r="OEP51" s="13"/>
      <c r="OEQ51" s="13"/>
      <c r="OER51" s="13"/>
      <c r="OES51" s="13"/>
      <c r="OET51" s="13"/>
      <c r="OEU51" s="13"/>
      <c r="OEV51" s="13"/>
      <c r="OEW51" s="13"/>
      <c r="OEX51" s="13"/>
      <c r="OEY51" s="13"/>
      <c r="OEZ51" s="13"/>
      <c r="OFA51" s="13"/>
      <c r="OFB51" s="13"/>
      <c r="OFC51" s="13"/>
      <c r="OFD51" s="13"/>
      <c r="OFE51" s="13"/>
      <c r="OFF51" s="13"/>
      <c r="OFG51" s="13"/>
      <c r="OFH51" s="13"/>
      <c r="OFI51" s="13"/>
      <c r="OFJ51" s="13"/>
      <c r="OFK51" s="13"/>
      <c r="OFL51" s="13"/>
      <c r="OFM51" s="13"/>
      <c r="OFN51" s="13"/>
      <c r="OFO51" s="13"/>
      <c r="OFP51" s="13"/>
      <c r="OFQ51" s="13"/>
      <c r="OFR51" s="13"/>
      <c r="OFS51" s="13"/>
      <c r="OFT51" s="13"/>
      <c r="OFU51" s="13"/>
      <c r="OFV51" s="13"/>
      <c r="OFW51" s="13"/>
      <c r="OFX51" s="13"/>
      <c r="OFY51" s="13"/>
      <c r="OFZ51" s="13"/>
      <c r="OGA51" s="13"/>
      <c r="OGB51" s="13"/>
      <c r="OGC51" s="13"/>
      <c r="OGD51" s="13"/>
      <c r="OGE51" s="13"/>
      <c r="OGF51" s="13"/>
      <c r="OGG51" s="13"/>
      <c r="OGH51" s="13"/>
      <c r="OGI51" s="13"/>
      <c r="OGJ51" s="13"/>
      <c r="OGK51" s="13"/>
      <c r="OGL51" s="13"/>
      <c r="OGM51" s="13"/>
      <c r="OGN51" s="13"/>
      <c r="OGO51" s="13"/>
      <c r="OGP51" s="13"/>
      <c r="OGQ51" s="13"/>
      <c r="OGR51" s="13"/>
      <c r="OGS51" s="13"/>
      <c r="OGT51" s="13"/>
      <c r="OGU51" s="13"/>
      <c r="OGV51" s="13"/>
      <c r="OGW51" s="13"/>
      <c r="OGX51" s="13"/>
      <c r="OGY51" s="13"/>
      <c r="OGZ51" s="13"/>
      <c r="OHA51" s="13"/>
      <c r="OHB51" s="13"/>
      <c r="OHC51" s="13"/>
      <c r="OHD51" s="13"/>
      <c r="OHE51" s="13"/>
      <c r="OHF51" s="13"/>
      <c r="OHG51" s="13"/>
      <c r="OHH51" s="13"/>
      <c r="OHI51" s="13"/>
      <c r="OHJ51" s="13"/>
      <c r="OHK51" s="13"/>
      <c r="OHL51" s="13"/>
      <c r="OHM51" s="13"/>
      <c r="OHN51" s="13"/>
      <c r="OHO51" s="13"/>
      <c r="OHP51" s="13"/>
      <c r="OHQ51" s="13"/>
      <c r="OHR51" s="13"/>
      <c r="OHS51" s="13"/>
      <c r="OHT51" s="13"/>
      <c r="OHU51" s="13"/>
      <c r="OHV51" s="13"/>
      <c r="OHW51" s="13"/>
      <c r="OHX51" s="13"/>
      <c r="OHY51" s="13"/>
      <c r="OHZ51" s="13"/>
      <c r="OIA51" s="13"/>
      <c r="OIB51" s="13"/>
      <c r="OIC51" s="13"/>
      <c r="OID51" s="13"/>
      <c r="OIE51" s="13"/>
      <c r="OIF51" s="13"/>
      <c r="OIG51" s="13"/>
      <c r="OIH51" s="13"/>
      <c r="OII51" s="13"/>
      <c r="OIJ51" s="13"/>
      <c r="OIK51" s="13"/>
      <c r="OIL51" s="13"/>
      <c r="OIM51" s="13"/>
      <c r="OIN51" s="13"/>
      <c r="OIO51" s="13"/>
      <c r="OIP51" s="13"/>
      <c r="OIQ51" s="13"/>
      <c r="OIR51" s="13"/>
      <c r="OIS51" s="13"/>
      <c r="OIT51" s="13"/>
      <c r="OIU51" s="13"/>
      <c r="OIV51" s="13"/>
      <c r="OIW51" s="13"/>
      <c r="OIX51" s="13"/>
      <c r="OIY51" s="13"/>
      <c r="OIZ51" s="13"/>
      <c r="OJA51" s="13"/>
      <c r="OJB51" s="13"/>
      <c r="OJC51" s="13"/>
      <c r="OJD51" s="13"/>
      <c r="OJE51" s="13"/>
      <c r="OJF51" s="13"/>
      <c r="OJG51" s="13"/>
      <c r="OJH51" s="13"/>
      <c r="OJI51" s="13"/>
      <c r="OJJ51" s="13"/>
      <c r="OJK51" s="13"/>
      <c r="OJL51" s="13"/>
      <c r="OJM51" s="13"/>
      <c r="OJN51" s="13"/>
      <c r="OJO51" s="13"/>
      <c r="OJP51" s="13"/>
      <c r="OJQ51" s="13"/>
      <c r="OJR51" s="13"/>
      <c r="OJS51" s="13"/>
      <c r="OJT51" s="13"/>
      <c r="OJU51" s="13"/>
      <c r="OJV51" s="13"/>
      <c r="OJW51" s="13"/>
      <c r="OJX51" s="13"/>
      <c r="OJY51" s="13"/>
      <c r="OJZ51" s="13"/>
      <c r="OKA51" s="13"/>
      <c r="OKB51" s="13"/>
      <c r="OKC51" s="13"/>
      <c r="OKD51" s="13"/>
      <c r="OKE51" s="13"/>
      <c r="OKF51" s="13"/>
      <c r="OKG51" s="13"/>
      <c r="OKH51" s="13"/>
      <c r="OKI51" s="13"/>
      <c r="OKJ51" s="13"/>
      <c r="OKK51" s="13"/>
      <c r="OKL51" s="13"/>
      <c r="OKM51" s="13"/>
      <c r="OKN51" s="13"/>
      <c r="OKO51" s="13"/>
      <c r="OKP51" s="13"/>
      <c r="OKQ51" s="13"/>
      <c r="OKR51" s="13"/>
      <c r="OKS51" s="13"/>
      <c r="OKT51" s="13"/>
      <c r="OKU51" s="13"/>
      <c r="OKV51" s="13"/>
      <c r="OKW51" s="13"/>
      <c r="OKX51" s="13"/>
      <c r="OKY51" s="13"/>
      <c r="OKZ51" s="13"/>
      <c r="OLA51" s="13"/>
      <c r="OLB51" s="13"/>
      <c r="OLC51" s="13"/>
      <c r="OLD51" s="13"/>
      <c r="OLE51" s="13"/>
      <c r="OLF51" s="13"/>
      <c r="OLG51" s="13"/>
      <c r="OLH51" s="13"/>
      <c r="OLI51" s="13"/>
      <c r="OLJ51" s="13"/>
      <c r="OLK51" s="13"/>
      <c r="OLL51" s="13"/>
      <c r="OLM51" s="13"/>
      <c r="OLN51" s="13"/>
      <c r="OLO51" s="13"/>
      <c r="OLP51" s="13"/>
      <c r="OLQ51" s="13"/>
      <c r="OLR51" s="13"/>
      <c r="OLS51" s="13"/>
      <c r="OLT51" s="13"/>
      <c r="OLU51" s="13"/>
      <c r="OLV51" s="13"/>
      <c r="OLW51" s="13"/>
      <c r="OLX51" s="13"/>
      <c r="OLY51" s="13"/>
      <c r="OLZ51" s="13"/>
      <c r="OMA51" s="13"/>
      <c r="OMB51" s="13"/>
      <c r="OMC51" s="13"/>
      <c r="OMD51" s="13"/>
      <c r="OME51" s="13"/>
      <c r="OMF51" s="13"/>
      <c r="OMG51" s="13"/>
      <c r="OMH51" s="13"/>
      <c r="OMI51" s="13"/>
      <c r="OMJ51" s="13"/>
      <c r="OMK51" s="13"/>
      <c r="OML51" s="13"/>
      <c r="OMM51" s="13"/>
      <c r="OMN51" s="13"/>
      <c r="OMO51" s="13"/>
      <c r="OMP51" s="13"/>
      <c r="OMQ51" s="13"/>
      <c r="OMR51" s="13"/>
      <c r="OMS51" s="13"/>
      <c r="OMT51" s="13"/>
      <c r="OMU51" s="13"/>
      <c r="OMV51" s="13"/>
      <c r="OMW51" s="13"/>
      <c r="OMX51" s="13"/>
      <c r="OMY51" s="13"/>
      <c r="OMZ51" s="13"/>
      <c r="ONA51" s="13"/>
      <c r="ONB51" s="13"/>
      <c r="ONC51" s="13"/>
      <c r="OND51" s="13"/>
      <c r="ONE51" s="13"/>
      <c r="ONF51" s="13"/>
      <c r="ONG51" s="13"/>
      <c r="ONH51" s="13"/>
      <c r="ONI51" s="13"/>
      <c r="ONJ51" s="13"/>
      <c r="ONK51" s="13"/>
      <c r="ONL51" s="13"/>
      <c r="ONM51" s="13"/>
      <c r="ONN51" s="13"/>
      <c r="ONO51" s="13"/>
      <c r="ONP51" s="13"/>
      <c r="ONQ51" s="13"/>
      <c r="ONR51" s="13"/>
      <c r="ONS51" s="13"/>
      <c r="ONT51" s="13"/>
      <c r="ONU51" s="13"/>
      <c r="ONV51" s="13"/>
      <c r="ONW51" s="13"/>
      <c r="ONX51" s="13"/>
      <c r="ONY51" s="13"/>
      <c r="ONZ51" s="13"/>
      <c r="OOA51" s="13"/>
      <c r="OOB51" s="13"/>
      <c r="OOC51" s="13"/>
      <c r="OOD51" s="13"/>
      <c r="OOE51" s="13"/>
      <c r="OOF51" s="13"/>
      <c r="OOG51" s="13"/>
      <c r="OOH51" s="13"/>
      <c r="OOI51" s="13"/>
      <c r="OOJ51" s="13"/>
      <c r="OOK51" s="13"/>
      <c r="OOL51" s="13"/>
      <c r="OOM51" s="13"/>
      <c r="OON51" s="13"/>
      <c r="OOO51" s="13"/>
      <c r="OOP51" s="13"/>
      <c r="OOQ51" s="13"/>
      <c r="OOR51" s="13"/>
      <c r="OOS51" s="13"/>
      <c r="OOT51" s="13"/>
      <c r="OOU51" s="13"/>
      <c r="OOV51" s="13"/>
      <c r="OOW51" s="13"/>
      <c r="OOX51" s="13"/>
      <c r="OOY51" s="13"/>
      <c r="OOZ51" s="13"/>
      <c r="OPA51" s="13"/>
      <c r="OPB51" s="13"/>
      <c r="OPC51" s="13"/>
      <c r="OPD51" s="13"/>
      <c r="OPE51" s="13"/>
      <c r="OPF51" s="13"/>
      <c r="OPG51" s="13"/>
      <c r="OPH51" s="13"/>
      <c r="OPI51" s="13"/>
      <c r="OPJ51" s="13"/>
      <c r="OPK51" s="13"/>
      <c r="OPL51" s="13"/>
      <c r="OPM51" s="13"/>
      <c r="OPN51" s="13"/>
      <c r="OPO51" s="13"/>
      <c r="OPP51" s="13"/>
      <c r="OPQ51" s="13"/>
      <c r="OPR51" s="13"/>
      <c r="OPS51" s="13"/>
      <c r="OPT51" s="13"/>
      <c r="OPU51" s="13"/>
      <c r="OPV51" s="13"/>
      <c r="OPW51" s="13"/>
      <c r="OPX51" s="13"/>
      <c r="OPY51" s="13"/>
      <c r="OPZ51" s="13"/>
      <c r="OQA51" s="13"/>
      <c r="OQB51" s="13"/>
      <c r="OQC51" s="13"/>
      <c r="OQD51" s="13"/>
      <c r="OQE51" s="13"/>
      <c r="OQF51" s="13"/>
      <c r="OQG51" s="13"/>
      <c r="OQH51" s="13"/>
      <c r="OQI51" s="13"/>
      <c r="OQJ51" s="13"/>
      <c r="OQK51" s="13"/>
      <c r="OQL51" s="13"/>
      <c r="OQM51" s="13"/>
      <c r="OQN51" s="13"/>
      <c r="OQO51" s="13"/>
      <c r="OQP51" s="13"/>
      <c r="OQQ51" s="13"/>
      <c r="OQR51" s="13"/>
      <c r="OQS51" s="13"/>
      <c r="OQT51" s="13"/>
      <c r="OQU51" s="13"/>
      <c r="OQV51" s="13"/>
      <c r="OQW51" s="13"/>
      <c r="OQX51" s="13"/>
      <c r="OQY51" s="13"/>
      <c r="OQZ51" s="13"/>
      <c r="ORA51" s="13"/>
      <c r="ORB51" s="13"/>
      <c r="ORC51" s="13"/>
      <c r="ORD51" s="13"/>
      <c r="ORE51" s="13"/>
      <c r="ORF51" s="13"/>
      <c r="ORG51" s="13"/>
      <c r="ORH51" s="13"/>
      <c r="ORI51" s="13"/>
      <c r="ORJ51" s="13"/>
      <c r="ORK51" s="13"/>
      <c r="ORL51" s="13"/>
      <c r="ORM51" s="13"/>
      <c r="ORN51" s="13"/>
      <c r="ORO51" s="13"/>
      <c r="ORP51" s="13"/>
      <c r="ORQ51" s="13"/>
      <c r="ORR51" s="13"/>
      <c r="ORS51" s="13"/>
      <c r="ORT51" s="13"/>
      <c r="ORU51" s="13"/>
      <c r="ORV51" s="13"/>
      <c r="ORW51" s="13"/>
      <c r="ORX51" s="13"/>
      <c r="ORY51" s="13"/>
      <c r="ORZ51" s="13"/>
      <c r="OSA51" s="13"/>
      <c r="OSB51" s="13"/>
      <c r="OSC51" s="13"/>
      <c r="OSD51" s="13"/>
      <c r="OSE51" s="13"/>
      <c r="OSF51" s="13"/>
      <c r="OSG51" s="13"/>
      <c r="OSH51" s="13"/>
      <c r="OSI51" s="13"/>
      <c r="OSJ51" s="13"/>
      <c r="OSK51" s="13"/>
      <c r="OSL51" s="13"/>
      <c r="OSM51" s="13"/>
      <c r="OSN51" s="13"/>
      <c r="OSO51" s="13"/>
      <c r="OSP51" s="13"/>
      <c r="OSQ51" s="13"/>
      <c r="OSR51" s="13"/>
      <c r="OSS51" s="13"/>
      <c r="OST51" s="13"/>
      <c r="OSU51" s="13"/>
      <c r="OSV51" s="13"/>
      <c r="OSW51" s="13"/>
      <c r="OSX51" s="13"/>
      <c r="OSY51" s="13"/>
      <c r="OSZ51" s="13"/>
      <c r="OTA51" s="13"/>
      <c r="OTB51" s="13"/>
      <c r="OTC51" s="13"/>
      <c r="OTD51" s="13"/>
      <c r="OTE51" s="13"/>
      <c r="OTF51" s="13"/>
      <c r="OTG51" s="13"/>
      <c r="OTH51" s="13"/>
      <c r="OTI51" s="13"/>
      <c r="OTJ51" s="13"/>
      <c r="OTK51" s="13"/>
      <c r="OTL51" s="13"/>
      <c r="OTM51" s="13"/>
      <c r="OTN51" s="13"/>
      <c r="OTO51" s="13"/>
      <c r="OTP51" s="13"/>
      <c r="OTQ51" s="13"/>
      <c r="OTR51" s="13"/>
      <c r="OTS51" s="13"/>
      <c r="OTT51" s="13"/>
      <c r="OTU51" s="13"/>
      <c r="OTV51" s="13"/>
      <c r="OTW51" s="13"/>
      <c r="OTX51" s="13"/>
      <c r="OTY51" s="13"/>
      <c r="OTZ51" s="13"/>
      <c r="OUA51" s="13"/>
      <c r="OUB51" s="13"/>
      <c r="OUC51" s="13"/>
      <c r="OUD51" s="13"/>
      <c r="OUE51" s="13"/>
      <c r="OUF51" s="13"/>
      <c r="OUG51" s="13"/>
      <c r="OUH51" s="13"/>
      <c r="OUI51" s="13"/>
      <c r="OUJ51" s="13"/>
      <c r="OUK51" s="13"/>
      <c r="OUL51" s="13"/>
      <c r="OUM51" s="13"/>
      <c r="OUN51" s="13"/>
      <c r="OUO51" s="13"/>
      <c r="OUP51" s="13"/>
      <c r="OUQ51" s="13"/>
      <c r="OUR51" s="13"/>
      <c r="OUS51" s="13"/>
      <c r="OUT51" s="13"/>
      <c r="OUU51" s="13"/>
      <c r="OUV51" s="13"/>
      <c r="OUW51" s="13"/>
      <c r="OUX51" s="13"/>
      <c r="OUY51" s="13"/>
      <c r="OUZ51" s="13"/>
      <c r="OVA51" s="13"/>
      <c r="OVB51" s="13"/>
      <c r="OVC51" s="13"/>
      <c r="OVD51" s="13"/>
      <c r="OVE51" s="13"/>
      <c r="OVF51" s="13"/>
      <c r="OVG51" s="13"/>
      <c r="OVH51" s="13"/>
      <c r="OVI51" s="13"/>
      <c r="OVJ51" s="13"/>
      <c r="OVK51" s="13"/>
      <c r="OVL51" s="13"/>
      <c r="OVM51" s="13"/>
      <c r="OVN51" s="13"/>
      <c r="OVO51" s="13"/>
      <c r="OVP51" s="13"/>
      <c r="OVQ51" s="13"/>
      <c r="OVR51" s="13"/>
      <c r="OVS51" s="13"/>
      <c r="OVT51" s="13"/>
      <c r="OVU51" s="13"/>
      <c r="OVV51" s="13"/>
      <c r="OVW51" s="13"/>
      <c r="OVX51" s="13"/>
      <c r="OVY51" s="13"/>
      <c r="OVZ51" s="13"/>
      <c r="OWA51" s="13"/>
      <c r="OWB51" s="13"/>
      <c r="OWC51" s="13"/>
      <c r="OWD51" s="13"/>
      <c r="OWE51" s="13"/>
      <c r="OWF51" s="13"/>
      <c r="OWG51" s="13"/>
      <c r="OWH51" s="13"/>
      <c r="OWI51" s="13"/>
      <c r="OWJ51" s="13"/>
      <c r="OWK51" s="13"/>
      <c r="OWL51" s="13"/>
      <c r="OWM51" s="13"/>
      <c r="OWN51" s="13"/>
      <c r="OWO51" s="13"/>
      <c r="OWP51" s="13"/>
      <c r="OWQ51" s="13"/>
      <c r="OWR51" s="13"/>
      <c r="OWS51" s="13"/>
      <c r="OWT51" s="13"/>
      <c r="OWU51" s="13"/>
      <c r="OWV51" s="13"/>
      <c r="OWW51" s="13"/>
      <c r="OWX51" s="13"/>
      <c r="OWY51" s="13"/>
      <c r="OWZ51" s="13"/>
      <c r="OXA51" s="13"/>
      <c r="OXB51" s="13"/>
      <c r="OXC51" s="13"/>
      <c r="OXD51" s="13"/>
      <c r="OXE51" s="13"/>
      <c r="OXF51" s="13"/>
      <c r="OXG51" s="13"/>
      <c r="OXH51" s="13"/>
      <c r="OXI51" s="13"/>
      <c r="OXJ51" s="13"/>
      <c r="OXK51" s="13"/>
      <c r="OXL51" s="13"/>
      <c r="OXM51" s="13"/>
      <c r="OXN51" s="13"/>
      <c r="OXO51" s="13"/>
      <c r="OXP51" s="13"/>
      <c r="OXQ51" s="13"/>
      <c r="OXR51" s="13"/>
      <c r="OXS51" s="13"/>
      <c r="OXT51" s="13"/>
      <c r="OXU51" s="13"/>
      <c r="OXV51" s="13"/>
      <c r="OXW51" s="13"/>
      <c r="OXX51" s="13"/>
      <c r="OXY51" s="13"/>
      <c r="OXZ51" s="13"/>
      <c r="OYA51" s="13"/>
      <c r="OYB51" s="13"/>
      <c r="OYC51" s="13"/>
      <c r="OYD51" s="13"/>
      <c r="OYE51" s="13"/>
      <c r="OYF51" s="13"/>
      <c r="OYG51" s="13"/>
      <c r="OYH51" s="13"/>
      <c r="OYI51" s="13"/>
      <c r="OYJ51" s="13"/>
      <c r="OYK51" s="13"/>
      <c r="OYL51" s="13"/>
      <c r="OYM51" s="13"/>
      <c r="OYN51" s="13"/>
      <c r="OYO51" s="13"/>
      <c r="OYP51" s="13"/>
      <c r="OYQ51" s="13"/>
      <c r="OYR51" s="13"/>
      <c r="OYS51" s="13"/>
      <c r="OYT51" s="13"/>
      <c r="OYU51" s="13"/>
      <c r="OYV51" s="13"/>
      <c r="OYW51" s="13"/>
      <c r="OYX51" s="13"/>
      <c r="OYY51" s="13"/>
      <c r="OYZ51" s="13"/>
      <c r="OZA51" s="13"/>
      <c r="OZB51" s="13"/>
      <c r="OZC51" s="13"/>
      <c r="OZD51" s="13"/>
      <c r="OZE51" s="13"/>
      <c r="OZF51" s="13"/>
      <c r="OZG51" s="13"/>
      <c r="OZH51" s="13"/>
      <c r="OZI51" s="13"/>
      <c r="OZJ51" s="13"/>
      <c r="OZK51" s="13"/>
      <c r="OZL51" s="13"/>
      <c r="OZM51" s="13"/>
      <c r="OZN51" s="13"/>
      <c r="OZO51" s="13"/>
      <c r="OZP51" s="13"/>
      <c r="OZQ51" s="13"/>
      <c r="OZR51" s="13"/>
      <c r="OZS51" s="13"/>
      <c r="OZT51" s="13"/>
      <c r="OZU51" s="13"/>
      <c r="OZV51" s="13"/>
      <c r="OZW51" s="13"/>
      <c r="OZX51" s="13"/>
      <c r="OZY51" s="13"/>
      <c r="OZZ51" s="13"/>
      <c r="PAA51" s="13"/>
      <c r="PAB51" s="13"/>
      <c r="PAC51" s="13"/>
      <c r="PAD51" s="13"/>
      <c r="PAE51" s="13"/>
      <c r="PAF51" s="13"/>
      <c r="PAG51" s="13"/>
      <c r="PAH51" s="13"/>
      <c r="PAI51" s="13"/>
      <c r="PAJ51" s="13"/>
      <c r="PAK51" s="13"/>
      <c r="PAL51" s="13"/>
      <c r="PAM51" s="13"/>
      <c r="PAN51" s="13"/>
      <c r="PAO51" s="13"/>
      <c r="PAP51" s="13"/>
      <c r="PAQ51" s="13"/>
      <c r="PAR51" s="13"/>
      <c r="PAS51" s="13"/>
      <c r="PAT51" s="13"/>
      <c r="PAU51" s="13"/>
      <c r="PAV51" s="13"/>
      <c r="PAW51" s="13"/>
      <c r="PAX51" s="13"/>
      <c r="PAY51" s="13"/>
      <c r="PAZ51" s="13"/>
      <c r="PBA51" s="13"/>
      <c r="PBB51" s="13"/>
      <c r="PBC51" s="13"/>
      <c r="PBD51" s="13"/>
      <c r="PBE51" s="13"/>
      <c r="PBF51" s="13"/>
      <c r="PBG51" s="13"/>
      <c r="PBH51" s="13"/>
      <c r="PBI51" s="13"/>
      <c r="PBJ51" s="13"/>
      <c r="PBK51" s="13"/>
      <c r="PBL51" s="13"/>
      <c r="PBM51" s="13"/>
      <c r="PBN51" s="13"/>
      <c r="PBO51" s="13"/>
      <c r="PBP51" s="13"/>
      <c r="PBQ51" s="13"/>
      <c r="PBR51" s="13"/>
      <c r="PBS51" s="13"/>
      <c r="PBT51" s="13"/>
      <c r="PBU51" s="13"/>
      <c r="PBV51" s="13"/>
      <c r="PBW51" s="13"/>
      <c r="PBX51" s="13"/>
      <c r="PBY51" s="13"/>
      <c r="PBZ51" s="13"/>
      <c r="PCA51" s="13"/>
      <c r="PCB51" s="13"/>
      <c r="PCC51" s="13"/>
      <c r="PCD51" s="13"/>
      <c r="PCE51" s="13"/>
      <c r="PCF51" s="13"/>
      <c r="PCG51" s="13"/>
      <c r="PCH51" s="13"/>
      <c r="PCI51" s="13"/>
      <c r="PCJ51" s="13"/>
      <c r="PCK51" s="13"/>
      <c r="PCL51" s="13"/>
      <c r="PCM51" s="13"/>
      <c r="PCN51" s="13"/>
      <c r="PCO51" s="13"/>
      <c r="PCP51" s="13"/>
      <c r="PCQ51" s="13"/>
      <c r="PCR51" s="13"/>
      <c r="PCS51" s="13"/>
      <c r="PCT51" s="13"/>
      <c r="PCU51" s="13"/>
      <c r="PCV51" s="13"/>
      <c r="PCW51" s="13"/>
      <c r="PCX51" s="13"/>
      <c r="PCY51" s="13"/>
      <c r="PCZ51" s="13"/>
      <c r="PDA51" s="13"/>
      <c r="PDB51" s="13"/>
      <c r="PDC51" s="13"/>
      <c r="PDD51" s="13"/>
      <c r="PDE51" s="13"/>
      <c r="PDF51" s="13"/>
      <c r="PDG51" s="13"/>
      <c r="PDH51" s="13"/>
      <c r="PDI51" s="13"/>
      <c r="PDJ51" s="13"/>
      <c r="PDK51" s="13"/>
      <c r="PDL51" s="13"/>
      <c r="PDM51" s="13"/>
      <c r="PDN51" s="13"/>
      <c r="PDO51" s="13"/>
      <c r="PDP51" s="13"/>
      <c r="PDQ51" s="13"/>
      <c r="PDR51" s="13"/>
      <c r="PDS51" s="13"/>
      <c r="PDT51" s="13"/>
      <c r="PDU51" s="13"/>
      <c r="PDV51" s="13"/>
      <c r="PDW51" s="13"/>
      <c r="PDX51" s="13"/>
      <c r="PDY51" s="13"/>
      <c r="PDZ51" s="13"/>
      <c r="PEA51" s="13"/>
      <c r="PEB51" s="13"/>
      <c r="PEC51" s="13"/>
      <c r="PED51" s="13"/>
      <c r="PEE51" s="13"/>
      <c r="PEF51" s="13"/>
      <c r="PEG51" s="13"/>
      <c r="PEH51" s="13"/>
      <c r="PEI51" s="13"/>
      <c r="PEJ51" s="13"/>
      <c r="PEK51" s="13"/>
      <c r="PEL51" s="13"/>
      <c r="PEM51" s="13"/>
      <c r="PEN51" s="13"/>
      <c r="PEO51" s="13"/>
      <c r="PEP51" s="13"/>
      <c r="PEQ51" s="13"/>
      <c r="PER51" s="13"/>
      <c r="PES51" s="13"/>
      <c r="PET51" s="13"/>
      <c r="PEU51" s="13"/>
      <c r="PEV51" s="13"/>
      <c r="PEW51" s="13"/>
      <c r="PEX51" s="13"/>
      <c r="PEY51" s="13"/>
      <c r="PEZ51" s="13"/>
      <c r="PFA51" s="13"/>
      <c r="PFB51" s="13"/>
      <c r="PFC51" s="13"/>
      <c r="PFD51" s="13"/>
      <c r="PFE51" s="13"/>
      <c r="PFF51" s="13"/>
      <c r="PFG51" s="13"/>
      <c r="PFH51" s="13"/>
      <c r="PFI51" s="13"/>
      <c r="PFJ51" s="13"/>
      <c r="PFK51" s="13"/>
      <c r="PFL51" s="13"/>
      <c r="PFM51" s="13"/>
      <c r="PFN51" s="13"/>
      <c r="PFO51" s="13"/>
      <c r="PFP51" s="13"/>
      <c r="PFQ51" s="13"/>
      <c r="PFR51" s="13"/>
      <c r="PFS51" s="13"/>
      <c r="PFT51" s="13"/>
      <c r="PFU51" s="13"/>
      <c r="PFV51" s="13"/>
      <c r="PFW51" s="13"/>
      <c r="PFX51" s="13"/>
      <c r="PFY51" s="13"/>
      <c r="PFZ51" s="13"/>
      <c r="PGA51" s="13"/>
      <c r="PGB51" s="13"/>
      <c r="PGC51" s="13"/>
      <c r="PGD51" s="13"/>
      <c r="PGE51" s="13"/>
      <c r="PGF51" s="13"/>
      <c r="PGG51" s="13"/>
      <c r="PGH51" s="13"/>
      <c r="PGI51" s="13"/>
      <c r="PGJ51" s="13"/>
      <c r="PGK51" s="13"/>
      <c r="PGL51" s="13"/>
      <c r="PGM51" s="13"/>
      <c r="PGN51" s="13"/>
      <c r="PGO51" s="13"/>
      <c r="PGP51" s="13"/>
      <c r="PGQ51" s="13"/>
      <c r="PGR51" s="13"/>
      <c r="PGS51" s="13"/>
      <c r="PGT51" s="13"/>
      <c r="PGU51" s="13"/>
      <c r="PGV51" s="13"/>
      <c r="PGW51" s="13"/>
      <c r="PGX51" s="13"/>
      <c r="PGY51" s="13"/>
      <c r="PGZ51" s="13"/>
      <c r="PHA51" s="13"/>
      <c r="PHB51" s="13"/>
      <c r="PHC51" s="13"/>
      <c r="PHD51" s="13"/>
      <c r="PHE51" s="13"/>
      <c r="PHF51" s="13"/>
      <c r="PHG51" s="13"/>
      <c r="PHH51" s="13"/>
      <c r="PHI51" s="13"/>
      <c r="PHJ51" s="13"/>
      <c r="PHK51" s="13"/>
      <c r="PHL51" s="13"/>
      <c r="PHM51" s="13"/>
      <c r="PHN51" s="13"/>
      <c r="PHO51" s="13"/>
      <c r="PHP51" s="13"/>
      <c r="PHQ51" s="13"/>
      <c r="PHR51" s="13"/>
      <c r="PHS51" s="13"/>
      <c r="PHT51" s="13"/>
      <c r="PHU51" s="13"/>
      <c r="PHV51" s="13"/>
      <c r="PHW51" s="13"/>
      <c r="PHX51" s="13"/>
      <c r="PHY51" s="13"/>
      <c r="PHZ51" s="13"/>
      <c r="PIA51" s="13"/>
      <c r="PIB51" s="13"/>
      <c r="PIC51" s="13"/>
      <c r="PID51" s="13"/>
      <c r="PIE51" s="13"/>
      <c r="PIF51" s="13"/>
      <c r="PIG51" s="13"/>
      <c r="PIH51" s="13"/>
      <c r="PII51" s="13"/>
      <c r="PIJ51" s="13"/>
      <c r="PIK51" s="13"/>
      <c r="PIL51" s="13"/>
      <c r="PIM51" s="13"/>
      <c r="PIN51" s="13"/>
      <c r="PIO51" s="13"/>
      <c r="PIP51" s="13"/>
      <c r="PIQ51" s="13"/>
      <c r="PIR51" s="13"/>
      <c r="PIS51" s="13"/>
      <c r="PIT51" s="13"/>
      <c r="PIU51" s="13"/>
      <c r="PIV51" s="13"/>
      <c r="PIW51" s="13"/>
      <c r="PIX51" s="13"/>
      <c r="PIY51" s="13"/>
      <c r="PIZ51" s="13"/>
      <c r="PJA51" s="13"/>
      <c r="PJB51" s="13"/>
      <c r="PJC51" s="13"/>
      <c r="PJD51" s="13"/>
      <c r="PJE51" s="13"/>
      <c r="PJF51" s="13"/>
      <c r="PJG51" s="13"/>
      <c r="PJH51" s="13"/>
      <c r="PJI51" s="13"/>
      <c r="PJJ51" s="13"/>
      <c r="PJK51" s="13"/>
      <c r="PJL51" s="13"/>
      <c r="PJM51" s="13"/>
      <c r="PJN51" s="13"/>
      <c r="PJO51" s="13"/>
      <c r="PJP51" s="13"/>
      <c r="PJQ51" s="13"/>
      <c r="PJR51" s="13"/>
      <c r="PJS51" s="13"/>
      <c r="PJT51" s="13"/>
      <c r="PJU51" s="13"/>
      <c r="PJV51" s="13"/>
      <c r="PJW51" s="13"/>
      <c r="PJX51" s="13"/>
      <c r="PJY51" s="13"/>
      <c r="PJZ51" s="13"/>
      <c r="PKA51" s="13"/>
      <c r="PKB51" s="13"/>
      <c r="PKC51" s="13"/>
      <c r="PKD51" s="13"/>
      <c r="PKE51" s="13"/>
      <c r="PKF51" s="13"/>
      <c r="PKG51" s="13"/>
      <c r="PKH51" s="13"/>
      <c r="PKI51" s="13"/>
      <c r="PKJ51" s="13"/>
      <c r="PKK51" s="13"/>
      <c r="PKL51" s="13"/>
      <c r="PKM51" s="13"/>
      <c r="PKN51" s="13"/>
      <c r="PKO51" s="13"/>
      <c r="PKP51" s="13"/>
      <c r="PKQ51" s="13"/>
      <c r="PKR51" s="13"/>
      <c r="PKS51" s="13"/>
      <c r="PKT51" s="13"/>
      <c r="PKU51" s="13"/>
      <c r="PKV51" s="13"/>
      <c r="PKW51" s="13"/>
      <c r="PKX51" s="13"/>
      <c r="PKY51" s="13"/>
      <c r="PKZ51" s="13"/>
      <c r="PLA51" s="13"/>
      <c r="PLB51" s="13"/>
      <c r="PLC51" s="13"/>
      <c r="PLD51" s="13"/>
      <c r="PLE51" s="13"/>
      <c r="PLF51" s="13"/>
      <c r="PLG51" s="13"/>
      <c r="PLH51" s="13"/>
      <c r="PLI51" s="13"/>
      <c r="PLJ51" s="13"/>
      <c r="PLK51" s="13"/>
      <c r="PLL51" s="13"/>
      <c r="PLM51" s="13"/>
      <c r="PLN51" s="13"/>
      <c r="PLO51" s="13"/>
      <c r="PLP51" s="13"/>
      <c r="PLQ51" s="13"/>
      <c r="PLR51" s="13"/>
      <c r="PLS51" s="13"/>
      <c r="PLT51" s="13"/>
      <c r="PLU51" s="13"/>
      <c r="PLV51" s="13"/>
      <c r="PLW51" s="13"/>
      <c r="PLX51" s="13"/>
      <c r="PLY51" s="13"/>
      <c r="PLZ51" s="13"/>
      <c r="PMA51" s="13"/>
      <c r="PMB51" s="13"/>
      <c r="PMC51" s="13"/>
      <c r="PMD51" s="13"/>
      <c r="PME51" s="13"/>
      <c r="PMF51" s="13"/>
      <c r="PMG51" s="13"/>
      <c r="PMH51" s="13"/>
      <c r="PMI51" s="13"/>
      <c r="PMJ51" s="13"/>
      <c r="PMK51" s="13"/>
      <c r="PML51" s="13"/>
      <c r="PMM51" s="13"/>
      <c r="PMN51" s="13"/>
      <c r="PMO51" s="13"/>
      <c r="PMP51" s="13"/>
      <c r="PMQ51" s="13"/>
      <c r="PMR51" s="13"/>
      <c r="PMS51" s="13"/>
      <c r="PMT51" s="13"/>
      <c r="PMU51" s="13"/>
      <c r="PMV51" s="13"/>
      <c r="PMW51" s="13"/>
      <c r="PMX51" s="13"/>
      <c r="PMY51" s="13"/>
      <c r="PMZ51" s="13"/>
      <c r="PNA51" s="13"/>
      <c r="PNB51" s="13"/>
      <c r="PNC51" s="13"/>
      <c r="PND51" s="13"/>
      <c r="PNE51" s="13"/>
      <c r="PNF51" s="13"/>
      <c r="PNG51" s="13"/>
      <c r="PNH51" s="13"/>
      <c r="PNI51" s="13"/>
      <c r="PNJ51" s="13"/>
      <c r="PNK51" s="13"/>
      <c r="PNL51" s="13"/>
      <c r="PNM51" s="13"/>
      <c r="PNN51" s="13"/>
      <c r="PNO51" s="13"/>
      <c r="PNP51" s="13"/>
      <c r="PNQ51" s="13"/>
      <c r="PNR51" s="13"/>
      <c r="PNS51" s="13"/>
      <c r="PNT51" s="13"/>
      <c r="PNU51" s="13"/>
      <c r="PNV51" s="13"/>
      <c r="PNW51" s="13"/>
      <c r="PNX51" s="13"/>
      <c r="PNY51" s="13"/>
      <c r="PNZ51" s="13"/>
      <c r="POA51" s="13"/>
      <c r="POB51" s="13"/>
      <c r="POC51" s="13"/>
      <c r="POD51" s="13"/>
      <c r="POE51" s="13"/>
      <c r="POF51" s="13"/>
      <c r="POG51" s="13"/>
      <c r="POH51" s="13"/>
      <c r="POI51" s="13"/>
      <c r="POJ51" s="13"/>
      <c r="POK51" s="13"/>
      <c r="POL51" s="13"/>
      <c r="POM51" s="13"/>
      <c r="PON51" s="13"/>
      <c r="POO51" s="13"/>
      <c r="POP51" s="13"/>
      <c r="POQ51" s="13"/>
      <c r="POR51" s="13"/>
      <c r="POS51" s="13"/>
      <c r="POT51" s="13"/>
      <c r="POU51" s="13"/>
      <c r="POV51" s="13"/>
      <c r="POW51" s="13"/>
      <c r="POX51" s="13"/>
      <c r="POY51" s="13"/>
      <c r="POZ51" s="13"/>
      <c r="PPA51" s="13"/>
      <c r="PPB51" s="13"/>
      <c r="PPC51" s="13"/>
      <c r="PPD51" s="13"/>
      <c r="PPE51" s="13"/>
      <c r="PPF51" s="13"/>
      <c r="PPG51" s="13"/>
      <c r="PPH51" s="13"/>
      <c r="PPI51" s="13"/>
      <c r="PPJ51" s="13"/>
      <c r="PPK51" s="13"/>
      <c r="PPL51" s="13"/>
      <c r="PPM51" s="13"/>
      <c r="PPN51" s="13"/>
      <c r="PPO51" s="13"/>
      <c r="PPP51" s="13"/>
      <c r="PPQ51" s="13"/>
      <c r="PPR51" s="13"/>
      <c r="PPS51" s="13"/>
      <c r="PPT51" s="13"/>
      <c r="PPU51" s="13"/>
      <c r="PPV51" s="13"/>
      <c r="PPW51" s="13"/>
      <c r="PPX51" s="13"/>
      <c r="PPY51" s="13"/>
      <c r="PPZ51" s="13"/>
      <c r="PQA51" s="13"/>
      <c r="PQB51" s="13"/>
      <c r="PQC51" s="13"/>
      <c r="PQD51" s="13"/>
      <c r="PQE51" s="13"/>
      <c r="PQF51" s="13"/>
      <c r="PQG51" s="13"/>
      <c r="PQH51" s="13"/>
      <c r="PQI51" s="13"/>
      <c r="PQJ51" s="13"/>
      <c r="PQK51" s="13"/>
      <c r="PQL51" s="13"/>
      <c r="PQM51" s="13"/>
      <c r="PQN51" s="13"/>
      <c r="PQO51" s="13"/>
      <c r="PQP51" s="13"/>
      <c r="PQQ51" s="13"/>
      <c r="PQR51" s="13"/>
      <c r="PQS51" s="13"/>
      <c r="PQT51" s="13"/>
      <c r="PQU51" s="13"/>
      <c r="PQV51" s="13"/>
      <c r="PQW51" s="13"/>
      <c r="PQX51" s="13"/>
      <c r="PQY51" s="13"/>
      <c r="PQZ51" s="13"/>
      <c r="PRA51" s="13"/>
      <c r="PRB51" s="13"/>
      <c r="PRC51" s="13"/>
      <c r="PRD51" s="13"/>
      <c r="PRE51" s="13"/>
      <c r="PRF51" s="13"/>
      <c r="PRG51" s="13"/>
      <c r="PRH51" s="13"/>
      <c r="PRI51" s="13"/>
      <c r="PRJ51" s="13"/>
      <c r="PRK51" s="13"/>
      <c r="PRL51" s="13"/>
      <c r="PRM51" s="13"/>
      <c r="PRN51" s="13"/>
      <c r="PRO51" s="13"/>
      <c r="PRP51" s="13"/>
      <c r="PRQ51" s="13"/>
      <c r="PRR51" s="13"/>
      <c r="PRS51" s="13"/>
      <c r="PRT51" s="13"/>
      <c r="PRU51" s="13"/>
      <c r="PRV51" s="13"/>
      <c r="PRW51" s="13"/>
      <c r="PRX51" s="13"/>
      <c r="PRY51" s="13"/>
      <c r="PRZ51" s="13"/>
      <c r="PSA51" s="13"/>
      <c r="PSB51" s="13"/>
      <c r="PSC51" s="13"/>
      <c r="PSD51" s="13"/>
      <c r="PSE51" s="13"/>
      <c r="PSF51" s="13"/>
      <c r="PSG51" s="13"/>
      <c r="PSH51" s="13"/>
      <c r="PSI51" s="13"/>
      <c r="PSJ51" s="13"/>
      <c r="PSK51" s="13"/>
      <c r="PSL51" s="13"/>
      <c r="PSM51" s="13"/>
      <c r="PSN51" s="13"/>
      <c r="PSO51" s="13"/>
      <c r="PSP51" s="13"/>
      <c r="PSQ51" s="13"/>
      <c r="PSR51" s="13"/>
      <c r="PSS51" s="13"/>
      <c r="PST51" s="13"/>
      <c r="PSU51" s="13"/>
      <c r="PSV51" s="13"/>
      <c r="PSW51" s="13"/>
      <c r="PSX51" s="13"/>
      <c r="PSY51" s="13"/>
      <c r="PSZ51" s="13"/>
      <c r="PTA51" s="13"/>
      <c r="PTB51" s="13"/>
      <c r="PTC51" s="13"/>
      <c r="PTD51" s="13"/>
      <c r="PTE51" s="13"/>
      <c r="PTF51" s="13"/>
      <c r="PTG51" s="13"/>
      <c r="PTH51" s="13"/>
      <c r="PTI51" s="13"/>
      <c r="PTJ51" s="13"/>
      <c r="PTK51" s="13"/>
      <c r="PTL51" s="13"/>
      <c r="PTM51" s="13"/>
      <c r="PTN51" s="13"/>
      <c r="PTO51" s="13"/>
      <c r="PTP51" s="13"/>
      <c r="PTQ51" s="13"/>
      <c r="PTR51" s="13"/>
      <c r="PTS51" s="13"/>
      <c r="PTT51" s="13"/>
      <c r="PTU51" s="13"/>
      <c r="PTV51" s="13"/>
      <c r="PTW51" s="13"/>
      <c r="PTX51" s="13"/>
      <c r="PTY51" s="13"/>
      <c r="PTZ51" s="13"/>
      <c r="PUA51" s="13"/>
      <c r="PUB51" s="13"/>
      <c r="PUC51" s="13"/>
      <c r="PUD51" s="13"/>
      <c r="PUE51" s="13"/>
      <c r="PUF51" s="13"/>
      <c r="PUG51" s="13"/>
      <c r="PUH51" s="13"/>
      <c r="PUI51" s="13"/>
      <c r="PUJ51" s="13"/>
      <c r="PUK51" s="13"/>
      <c r="PUL51" s="13"/>
      <c r="PUM51" s="13"/>
      <c r="PUN51" s="13"/>
      <c r="PUO51" s="13"/>
      <c r="PUP51" s="13"/>
      <c r="PUQ51" s="13"/>
      <c r="PUR51" s="13"/>
      <c r="PUS51" s="13"/>
      <c r="PUT51" s="13"/>
      <c r="PUU51" s="13"/>
      <c r="PUV51" s="13"/>
      <c r="PUW51" s="13"/>
      <c r="PUX51" s="13"/>
      <c r="PUY51" s="13"/>
      <c r="PUZ51" s="13"/>
      <c r="PVA51" s="13"/>
      <c r="PVB51" s="13"/>
      <c r="PVC51" s="13"/>
      <c r="PVD51" s="13"/>
      <c r="PVE51" s="13"/>
      <c r="PVF51" s="13"/>
      <c r="PVG51" s="13"/>
      <c r="PVH51" s="13"/>
      <c r="PVI51" s="13"/>
      <c r="PVJ51" s="13"/>
      <c r="PVK51" s="13"/>
      <c r="PVL51" s="13"/>
      <c r="PVM51" s="13"/>
      <c r="PVN51" s="13"/>
      <c r="PVO51" s="13"/>
      <c r="PVP51" s="13"/>
      <c r="PVQ51" s="13"/>
      <c r="PVR51" s="13"/>
      <c r="PVS51" s="13"/>
      <c r="PVT51" s="13"/>
      <c r="PVU51" s="13"/>
      <c r="PVV51" s="13"/>
      <c r="PVW51" s="13"/>
      <c r="PVX51" s="13"/>
      <c r="PVY51" s="13"/>
      <c r="PVZ51" s="13"/>
      <c r="PWA51" s="13"/>
      <c r="PWB51" s="13"/>
      <c r="PWC51" s="13"/>
      <c r="PWD51" s="13"/>
      <c r="PWE51" s="13"/>
      <c r="PWF51" s="13"/>
      <c r="PWG51" s="13"/>
      <c r="PWH51" s="13"/>
      <c r="PWI51" s="13"/>
      <c r="PWJ51" s="13"/>
      <c r="PWK51" s="13"/>
      <c r="PWL51" s="13"/>
      <c r="PWM51" s="13"/>
      <c r="PWN51" s="13"/>
      <c r="PWO51" s="13"/>
      <c r="PWP51" s="13"/>
      <c r="PWQ51" s="13"/>
      <c r="PWR51" s="13"/>
      <c r="PWS51" s="13"/>
      <c r="PWT51" s="13"/>
      <c r="PWU51" s="13"/>
      <c r="PWV51" s="13"/>
      <c r="PWW51" s="13"/>
      <c r="PWX51" s="13"/>
      <c r="PWY51" s="13"/>
      <c r="PWZ51" s="13"/>
      <c r="PXA51" s="13"/>
      <c r="PXB51" s="13"/>
      <c r="PXC51" s="13"/>
      <c r="PXD51" s="13"/>
      <c r="PXE51" s="13"/>
      <c r="PXF51" s="13"/>
      <c r="PXG51" s="13"/>
      <c r="PXH51" s="13"/>
      <c r="PXI51" s="13"/>
      <c r="PXJ51" s="13"/>
      <c r="PXK51" s="13"/>
      <c r="PXL51" s="13"/>
      <c r="PXM51" s="13"/>
      <c r="PXN51" s="13"/>
      <c r="PXO51" s="13"/>
      <c r="PXP51" s="13"/>
      <c r="PXQ51" s="13"/>
      <c r="PXR51" s="13"/>
      <c r="PXS51" s="13"/>
      <c r="PXT51" s="13"/>
      <c r="PXU51" s="13"/>
      <c r="PXV51" s="13"/>
      <c r="PXW51" s="13"/>
      <c r="PXX51" s="13"/>
      <c r="PXY51" s="13"/>
      <c r="PXZ51" s="13"/>
      <c r="PYA51" s="13"/>
      <c r="PYB51" s="13"/>
      <c r="PYC51" s="13"/>
      <c r="PYD51" s="13"/>
      <c r="PYE51" s="13"/>
      <c r="PYF51" s="13"/>
      <c r="PYG51" s="13"/>
      <c r="PYH51" s="13"/>
      <c r="PYI51" s="13"/>
      <c r="PYJ51" s="13"/>
      <c r="PYK51" s="13"/>
      <c r="PYL51" s="13"/>
      <c r="PYM51" s="13"/>
      <c r="PYN51" s="13"/>
      <c r="PYO51" s="13"/>
      <c r="PYP51" s="13"/>
      <c r="PYQ51" s="13"/>
      <c r="PYR51" s="13"/>
      <c r="PYS51" s="13"/>
      <c r="PYT51" s="13"/>
      <c r="PYU51" s="13"/>
      <c r="PYV51" s="13"/>
      <c r="PYW51" s="13"/>
      <c r="PYX51" s="13"/>
      <c r="PYY51" s="13"/>
      <c r="PYZ51" s="13"/>
      <c r="PZA51" s="13"/>
      <c r="PZB51" s="13"/>
      <c r="PZC51" s="13"/>
      <c r="PZD51" s="13"/>
      <c r="PZE51" s="13"/>
      <c r="PZF51" s="13"/>
      <c r="PZG51" s="13"/>
      <c r="PZH51" s="13"/>
      <c r="PZI51" s="13"/>
      <c r="PZJ51" s="13"/>
      <c r="PZK51" s="13"/>
      <c r="PZL51" s="13"/>
      <c r="PZM51" s="13"/>
      <c r="PZN51" s="13"/>
      <c r="PZO51" s="13"/>
      <c r="PZP51" s="13"/>
      <c r="PZQ51" s="13"/>
      <c r="PZR51" s="13"/>
      <c r="PZS51" s="13"/>
      <c r="PZT51" s="13"/>
      <c r="PZU51" s="13"/>
      <c r="PZV51" s="13"/>
      <c r="PZW51" s="13"/>
      <c r="PZX51" s="13"/>
      <c r="PZY51" s="13"/>
      <c r="PZZ51" s="13"/>
      <c r="QAA51" s="13"/>
      <c r="QAB51" s="13"/>
      <c r="QAC51" s="13"/>
      <c r="QAD51" s="13"/>
      <c r="QAE51" s="13"/>
      <c r="QAF51" s="13"/>
      <c r="QAG51" s="13"/>
      <c r="QAH51" s="13"/>
      <c r="QAI51" s="13"/>
      <c r="QAJ51" s="13"/>
      <c r="QAK51" s="13"/>
      <c r="QAL51" s="13"/>
      <c r="QAM51" s="13"/>
      <c r="QAN51" s="13"/>
      <c r="QAO51" s="13"/>
      <c r="QAP51" s="13"/>
      <c r="QAQ51" s="13"/>
      <c r="QAR51" s="13"/>
      <c r="QAS51" s="13"/>
      <c r="QAT51" s="13"/>
      <c r="QAU51" s="13"/>
      <c r="QAV51" s="13"/>
      <c r="QAW51" s="13"/>
      <c r="QAX51" s="13"/>
      <c r="QAY51" s="13"/>
      <c r="QAZ51" s="13"/>
      <c r="QBA51" s="13"/>
      <c r="QBB51" s="13"/>
      <c r="QBC51" s="13"/>
      <c r="QBD51" s="13"/>
      <c r="QBE51" s="13"/>
      <c r="QBF51" s="13"/>
      <c r="QBG51" s="13"/>
      <c r="QBH51" s="13"/>
      <c r="QBI51" s="13"/>
      <c r="QBJ51" s="13"/>
      <c r="QBK51" s="13"/>
      <c r="QBL51" s="13"/>
      <c r="QBM51" s="13"/>
      <c r="QBN51" s="13"/>
      <c r="QBO51" s="13"/>
      <c r="QBP51" s="13"/>
      <c r="QBQ51" s="13"/>
      <c r="QBR51" s="13"/>
      <c r="QBS51" s="13"/>
      <c r="QBT51" s="13"/>
      <c r="QBU51" s="13"/>
      <c r="QBV51" s="13"/>
      <c r="QBW51" s="13"/>
      <c r="QBX51" s="13"/>
      <c r="QBY51" s="13"/>
      <c r="QBZ51" s="13"/>
      <c r="QCA51" s="13"/>
      <c r="QCB51" s="13"/>
      <c r="QCC51" s="13"/>
      <c r="QCD51" s="13"/>
      <c r="QCE51" s="13"/>
      <c r="QCF51" s="13"/>
      <c r="QCG51" s="13"/>
      <c r="QCH51" s="13"/>
      <c r="QCI51" s="13"/>
      <c r="QCJ51" s="13"/>
      <c r="QCK51" s="13"/>
      <c r="QCL51" s="13"/>
      <c r="QCM51" s="13"/>
      <c r="QCN51" s="13"/>
      <c r="QCO51" s="13"/>
      <c r="QCP51" s="13"/>
      <c r="QCQ51" s="13"/>
      <c r="QCR51" s="13"/>
      <c r="QCS51" s="13"/>
      <c r="QCT51" s="13"/>
      <c r="QCU51" s="13"/>
      <c r="QCV51" s="13"/>
      <c r="QCW51" s="13"/>
      <c r="QCX51" s="13"/>
      <c r="QCY51" s="13"/>
      <c r="QCZ51" s="13"/>
      <c r="QDA51" s="13"/>
      <c r="QDB51" s="13"/>
      <c r="QDC51" s="13"/>
      <c r="QDD51" s="13"/>
      <c r="QDE51" s="13"/>
      <c r="QDF51" s="13"/>
      <c r="QDG51" s="13"/>
      <c r="QDH51" s="13"/>
      <c r="QDI51" s="13"/>
      <c r="QDJ51" s="13"/>
      <c r="QDK51" s="13"/>
      <c r="QDL51" s="13"/>
      <c r="QDM51" s="13"/>
      <c r="QDN51" s="13"/>
      <c r="QDO51" s="13"/>
      <c r="QDP51" s="13"/>
      <c r="QDQ51" s="13"/>
      <c r="QDR51" s="13"/>
      <c r="QDS51" s="13"/>
      <c r="QDT51" s="13"/>
      <c r="QDU51" s="13"/>
      <c r="QDV51" s="13"/>
      <c r="QDW51" s="13"/>
      <c r="QDX51" s="13"/>
      <c r="QDY51" s="13"/>
      <c r="QDZ51" s="13"/>
      <c r="QEA51" s="13"/>
      <c r="QEB51" s="13"/>
      <c r="QEC51" s="13"/>
      <c r="QED51" s="13"/>
      <c r="QEE51" s="13"/>
      <c r="QEF51" s="13"/>
      <c r="QEG51" s="13"/>
      <c r="QEH51" s="13"/>
      <c r="QEI51" s="13"/>
      <c r="QEJ51" s="13"/>
      <c r="QEK51" s="13"/>
      <c r="QEL51" s="13"/>
      <c r="QEM51" s="13"/>
      <c r="QEN51" s="13"/>
      <c r="QEO51" s="13"/>
      <c r="QEP51" s="13"/>
      <c r="QEQ51" s="13"/>
      <c r="QER51" s="13"/>
      <c r="QES51" s="13"/>
      <c r="QET51" s="13"/>
      <c r="QEU51" s="13"/>
      <c r="QEV51" s="13"/>
      <c r="QEW51" s="13"/>
      <c r="QEX51" s="13"/>
      <c r="QEY51" s="13"/>
      <c r="QEZ51" s="13"/>
      <c r="QFA51" s="13"/>
      <c r="QFB51" s="13"/>
      <c r="QFC51" s="13"/>
      <c r="QFD51" s="13"/>
      <c r="QFE51" s="13"/>
      <c r="QFF51" s="13"/>
      <c r="QFG51" s="13"/>
      <c r="QFH51" s="13"/>
      <c r="QFI51" s="13"/>
      <c r="QFJ51" s="13"/>
      <c r="QFK51" s="13"/>
      <c r="QFL51" s="13"/>
      <c r="QFM51" s="13"/>
      <c r="QFN51" s="13"/>
      <c r="QFO51" s="13"/>
      <c r="QFP51" s="13"/>
      <c r="QFQ51" s="13"/>
      <c r="QFR51" s="13"/>
      <c r="QFS51" s="13"/>
      <c r="QFT51" s="13"/>
      <c r="QFU51" s="13"/>
      <c r="QFV51" s="13"/>
      <c r="QFW51" s="13"/>
      <c r="QFX51" s="13"/>
      <c r="QFY51" s="13"/>
      <c r="QFZ51" s="13"/>
      <c r="QGA51" s="13"/>
      <c r="QGB51" s="13"/>
      <c r="QGC51" s="13"/>
      <c r="QGD51" s="13"/>
      <c r="QGE51" s="13"/>
      <c r="QGF51" s="13"/>
      <c r="QGG51" s="13"/>
      <c r="QGH51" s="13"/>
      <c r="QGI51" s="13"/>
      <c r="QGJ51" s="13"/>
      <c r="QGK51" s="13"/>
      <c r="QGL51" s="13"/>
      <c r="QGM51" s="13"/>
      <c r="QGN51" s="13"/>
      <c r="QGO51" s="13"/>
      <c r="QGP51" s="13"/>
      <c r="QGQ51" s="13"/>
      <c r="QGR51" s="13"/>
      <c r="QGS51" s="13"/>
      <c r="QGT51" s="13"/>
      <c r="QGU51" s="13"/>
      <c r="QGV51" s="13"/>
      <c r="QGW51" s="13"/>
      <c r="QGX51" s="13"/>
      <c r="QGY51" s="13"/>
      <c r="QGZ51" s="13"/>
      <c r="QHA51" s="13"/>
      <c r="QHB51" s="13"/>
      <c r="QHC51" s="13"/>
      <c r="QHD51" s="13"/>
      <c r="QHE51" s="13"/>
      <c r="QHF51" s="13"/>
      <c r="QHG51" s="13"/>
      <c r="QHH51" s="13"/>
      <c r="QHI51" s="13"/>
      <c r="QHJ51" s="13"/>
      <c r="QHK51" s="13"/>
      <c r="QHL51" s="13"/>
      <c r="QHM51" s="13"/>
      <c r="QHN51" s="13"/>
      <c r="QHO51" s="13"/>
      <c r="QHP51" s="13"/>
      <c r="QHQ51" s="13"/>
      <c r="QHR51" s="13"/>
      <c r="QHS51" s="13"/>
      <c r="QHT51" s="13"/>
      <c r="QHU51" s="13"/>
      <c r="QHV51" s="13"/>
      <c r="QHW51" s="13"/>
      <c r="QHX51" s="13"/>
      <c r="QHY51" s="13"/>
      <c r="QHZ51" s="13"/>
      <c r="QIA51" s="13"/>
      <c r="QIB51" s="13"/>
      <c r="QIC51" s="13"/>
      <c r="QID51" s="13"/>
      <c r="QIE51" s="13"/>
      <c r="QIF51" s="13"/>
      <c r="QIG51" s="13"/>
      <c r="QIH51" s="13"/>
      <c r="QII51" s="13"/>
      <c r="QIJ51" s="13"/>
      <c r="QIK51" s="13"/>
      <c r="QIL51" s="13"/>
      <c r="QIM51" s="13"/>
      <c r="QIN51" s="13"/>
      <c r="QIO51" s="13"/>
      <c r="QIP51" s="13"/>
      <c r="QIQ51" s="13"/>
      <c r="QIR51" s="13"/>
      <c r="QIS51" s="13"/>
      <c r="QIT51" s="13"/>
      <c r="QIU51" s="13"/>
      <c r="QIV51" s="13"/>
      <c r="QIW51" s="13"/>
      <c r="QIX51" s="13"/>
      <c r="QIY51" s="13"/>
      <c r="QIZ51" s="13"/>
      <c r="QJA51" s="13"/>
      <c r="QJB51" s="13"/>
      <c r="QJC51" s="13"/>
      <c r="QJD51" s="13"/>
      <c r="QJE51" s="13"/>
      <c r="QJF51" s="13"/>
      <c r="QJG51" s="13"/>
      <c r="QJH51" s="13"/>
      <c r="QJI51" s="13"/>
      <c r="QJJ51" s="13"/>
      <c r="QJK51" s="13"/>
      <c r="QJL51" s="13"/>
      <c r="QJM51" s="13"/>
      <c r="QJN51" s="13"/>
      <c r="QJO51" s="13"/>
      <c r="QJP51" s="13"/>
      <c r="QJQ51" s="13"/>
      <c r="QJR51" s="13"/>
      <c r="QJS51" s="13"/>
      <c r="QJT51" s="13"/>
      <c r="QJU51" s="13"/>
      <c r="QJV51" s="13"/>
      <c r="QJW51" s="13"/>
      <c r="QJX51" s="13"/>
      <c r="QJY51" s="13"/>
      <c r="QJZ51" s="13"/>
      <c r="QKA51" s="13"/>
      <c r="QKB51" s="13"/>
      <c r="QKC51" s="13"/>
      <c r="QKD51" s="13"/>
      <c r="QKE51" s="13"/>
      <c r="QKF51" s="13"/>
      <c r="QKG51" s="13"/>
      <c r="QKH51" s="13"/>
      <c r="QKI51" s="13"/>
      <c r="QKJ51" s="13"/>
      <c r="QKK51" s="13"/>
      <c r="QKL51" s="13"/>
      <c r="QKM51" s="13"/>
      <c r="QKN51" s="13"/>
      <c r="QKO51" s="13"/>
      <c r="QKP51" s="13"/>
      <c r="QKQ51" s="13"/>
      <c r="QKR51" s="13"/>
      <c r="QKS51" s="13"/>
      <c r="QKT51" s="13"/>
      <c r="QKU51" s="13"/>
      <c r="QKV51" s="13"/>
      <c r="QKW51" s="13"/>
      <c r="QKX51" s="13"/>
      <c r="QKY51" s="13"/>
      <c r="QKZ51" s="13"/>
      <c r="QLA51" s="13"/>
      <c r="QLB51" s="13"/>
      <c r="QLC51" s="13"/>
      <c r="QLD51" s="13"/>
      <c r="QLE51" s="13"/>
      <c r="QLF51" s="13"/>
      <c r="QLG51" s="13"/>
      <c r="QLH51" s="13"/>
      <c r="QLI51" s="13"/>
      <c r="QLJ51" s="13"/>
      <c r="QLK51" s="13"/>
      <c r="QLL51" s="13"/>
      <c r="QLM51" s="13"/>
      <c r="QLN51" s="13"/>
      <c r="QLO51" s="13"/>
      <c r="QLP51" s="13"/>
      <c r="QLQ51" s="13"/>
      <c r="QLR51" s="13"/>
      <c r="QLS51" s="13"/>
      <c r="QLT51" s="13"/>
      <c r="QLU51" s="13"/>
      <c r="QLV51" s="13"/>
      <c r="QLW51" s="13"/>
      <c r="QLX51" s="13"/>
      <c r="QLY51" s="13"/>
      <c r="QLZ51" s="13"/>
      <c r="QMA51" s="13"/>
      <c r="QMB51" s="13"/>
      <c r="QMC51" s="13"/>
      <c r="QMD51" s="13"/>
      <c r="QME51" s="13"/>
      <c r="QMF51" s="13"/>
      <c r="QMG51" s="13"/>
      <c r="QMH51" s="13"/>
      <c r="QMI51" s="13"/>
      <c r="QMJ51" s="13"/>
      <c r="QMK51" s="13"/>
      <c r="QML51" s="13"/>
      <c r="QMM51" s="13"/>
      <c r="QMN51" s="13"/>
      <c r="QMO51" s="13"/>
      <c r="QMP51" s="13"/>
      <c r="QMQ51" s="13"/>
      <c r="QMR51" s="13"/>
      <c r="QMS51" s="13"/>
      <c r="QMT51" s="13"/>
      <c r="QMU51" s="13"/>
      <c r="QMV51" s="13"/>
      <c r="QMW51" s="13"/>
      <c r="QMX51" s="13"/>
      <c r="QMY51" s="13"/>
      <c r="QMZ51" s="13"/>
      <c r="QNA51" s="13"/>
      <c r="QNB51" s="13"/>
      <c r="QNC51" s="13"/>
      <c r="QND51" s="13"/>
      <c r="QNE51" s="13"/>
      <c r="QNF51" s="13"/>
      <c r="QNG51" s="13"/>
      <c r="QNH51" s="13"/>
      <c r="QNI51" s="13"/>
      <c r="QNJ51" s="13"/>
      <c r="QNK51" s="13"/>
      <c r="QNL51" s="13"/>
      <c r="QNM51" s="13"/>
      <c r="QNN51" s="13"/>
      <c r="QNO51" s="13"/>
      <c r="QNP51" s="13"/>
      <c r="QNQ51" s="13"/>
      <c r="QNR51" s="13"/>
      <c r="QNS51" s="13"/>
      <c r="QNT51" s="13"/>
      <c r="QNU51" s="13"/>
      <c r="QNV51" s="13"/>
      <c r="QNW51" s="13"/>
      <c r="QNX51" s="13"/>
      <c r="QNY51" s="13"/>
      <c r="QNZ51" s="13"/>
      <c r="QOA51" s="13"/>
      <c r="QOB51" s="13"/>
      <c r="QOC51" s="13"/>
      <c r="QOD51" s="13"/>
      <c r="QOE51" s="13"/>
      <c r="QOF51" s="13"/>
      <c r="QOG51" s="13"/>
      <c r="QOH51" s="13"/>
      <c r="QOI51" s="13"/>
      <c r="QOJ51" s="13"/>
      <c r="QOK51" s="13"/>
      <c r="QOL51" s="13"/>
      <c r="QOM51" s="13"/>
      <c r="QON51" s="13"/>
      <c r="QOO51" s="13"/>
      <c r="QOP51" s="13"/>
      <c r="QOQ51" s="13"/>
      <c r="QOR51" s="13"/>
      <c r="QOS51" s="13"/>
      <c r="QOT51" s="13"/>
      <c r="QOU51" s="13"/>
      <c r="QOV51" s="13"/>
      <c r="QOW51" s="13"/>
      <c r="QOX51" s="13"/>
      <c r="QOY51" s="13"/>
      <c r="QOZ51" s="13"/>
      <c r="QPA51" s="13"/>
      <c r="QPB51" s="13"/>
      <c r="QPC51" s="13"/>
      <c r="QPD51" s="13"/>
      <c r="QPE51" s="13"/>
      <c r="QPF51" s="13"/>
      <c r="QPG51" s="13"/>
      <c r="QPH51" s="13"/>
      <c r="QPI51" s="13"/>
      <c r="QPJ51" s="13"/>
      <c r="QPK51" s="13"/>
      <c r="QPL51" s="13"/>
      <c r="QPM51" s="13"/>
      <c r="QPN51" s="13"/>
      <c r="QPO51" s="13"/>
      <c r="QPP51" s="13"/>
      <c r="QPQ51" s="13"/>
      <c r="QPR51" s="13"/>
      <c r="QPS51" s="13"/>
      <c r="QPT51" s="13"/>
      <c r="QPU51" s="13"/>
      <c r="QPV51" s="13"/>
      <c r="QPW51" s="13"/>
      <c r="QPX51" s="13"/>
      <c r="QPY51" s="13"/>
      <c r="QPZ51" s="13"/>
      <c r="QQA51" s="13"/>
      <c r="QQB51" s="13"/>
      <c r="QQC51" s="13"/>
      <c r="QQD51" s="13"/>
      <c r="QQE51" s="13"/>
      <c r="QQF51" s="13"/>
      <c r="QQG51" s="13"/>
      <c r="QQH51" s="13"/>
      <c r="QQI51" s="13"/>
      <c r="QQJ51" s="13"/>
      <c r="QQK51" s="13"/>
      <c r="QQL51" s="13"/>
      <c r="QQM51" s="13"/>
      <c r="QQN51" s="13"/>
      <c r="QQO51" s="13"/>
      <c r="QQP51" s="13"/>
      <c r="QQQ51" s="13"/>
      <c r="QQR51" s="13"/>
      <c r="QQS51" s="13"/>
      <c r="QQT51" s="13"/>
      <c r="QQU51" s="13"/>
      <c r="QQV51" s="13"/>
      <c r="QQW51" s="13"/>
      <c r="QQX51" s="13"/>
      <c r="QQY51" s="13"/>
      <c r="QQZ51" s="13"/>
      <c r="QRA51" s="13"/>
      <c r="QRB51" s="13"/>
      <c r="QRC51" s="13"/>
      <c r="QRD51" s="13"/>
      <c r="QRE51" s="13"/>
      <c r="QRF51" s="13"/>
      <c r="QRG51" s="13"/>
      <c r="QRH51" s="13"/>
      <c r="QRI51" s="13"/>
      <c r="QRJ51" s="13"/>
      <c r="QRK51" s="13"/>
      <c r="QRL51" s="13"/>
      <c r="QRM51" s="13"/>
      <c r="QRN51" s="13"/>
      <c r="QRO51" s="13"/>
      <c r="QRP51" s="13"/>
      <c r="QRQ51" s="13"/>
      <c r="QRR51" s="13"/>
      <c r="QRS51" s="13"/>
      <c r="QRT51" s="13"/>
      <c r="QRU51" s="13"/>
      <c r="QRV51" s="13"/>
      <c r="QRW51" s="13"/>
      <c r="QRX51" s="13"/>
      <c r="QRY51" s="13"/>
      <c r="QRZ51" s="13"/>
      <c r="QSA51" s="13"/>
      <c r="QSB51" s="13"/>
      <c r="QSC51" s="13"/>
      <c r="QSD51" s="13"/>
      <c r="QSE51" s="13"/>
      <c r="QSF51" s="13"/>
      <c r="QSG51" s="13"/>
      <c r="QSH51" s="13"/>
      <c r="QSI51" s="13"/>
      <c r="QSJ51" s="13"/>
      <c r="QSK51" s="13"/>
      <c r="QSL51" s="13"/>
      <c r="QSM51" s="13"/>
      <c r="QSN51" s="13"/>
      <c r="QSO51" s="13"/>
      <c r="QSP51" s="13"/>
      <c r="QSQ51" s="13"/>
      <c r="QSR51" s="13"/>
      <c r="QSS51" s="13"/>
      <c r="QST51" s="13"/>
      <c r="QSU51" s="13"/>
      <c r="QSV51" s="13"/>
      <c r="QSW51" s="13"/>
      <c r="QSX51" s="13"/>
      <c r="QSY51" s="13"/>
      <c r="QSZ51" s="13"/>
      <c r="QTA51" s="13"/>
      <c r="QTB51" s="13"/>
      <c r="QTC51" s="13"/>
      <c r="QTD51" s="13"/>
      <c r="QTE51" s="13"/>
      <c r="QTF51" s="13"/>
      <c r="QTG51" s="13"/>
      <c r="QTH51" s="13"/>
      <c r="QTI51" s="13"/>
      <c r="QTJ51" s="13"/>
      <c r="QTK51" s="13"/>
      <c r="QTL51" s="13"/>
      <c r="QTM51" s="13"/>
      <c r="QTN51" s="13"/>
      <c r="QTO51" s="13"/>
      <c r="QTP51" s="13"/>
      <c r="QTQ51" s="13"/>
      <c r="QTR51" s="13"/>
      <c r="QTS51" s="13"/>
      <c r="QTT51" s="13"/>
      <c r="QTU51" s="13"/>
      <c r="QTV51" s="13"/>
      <c r="QTW51" s="13"/>
      <c r="QTX51" s="13"/>
      <c r="QTY51" s="13"/>
      <c r="QTZ51" s="13"/>
      <c r="QUA51" s="13"/>
      <c r="QUB51" s="13"/>
      <c r="QUC51" s="13"/>
      <c r="QUD51" s="13"/>
      <c r="QUE51" s="13"/>
      <c r="QUF51" s="13"/>
      <c r="QUG51" s="13"/>
      <c r="QUH51" s="13"/>
      <c r="QUI51" s="13"/>
      <c r="QUJ51" s="13"/>
      <c r="QUK51" s="13"/>
      <c r="QUL51" s="13"/>
      <c r="QUM51" s="13"/>
      <c r="QUN51" s="13"/>
      <c r="QUO51" s="13"/>
      <c r="QUP51" s="13"/>
      <c r="QUQ51" s="13"/>
      <c r="QUR51" s="13"/>
      <c r="QUS51" s="13"/>
      <c r="QUT51" s="13"/>
      <c r="QUU51" s="13"/>
      <c r="QUV51" s="13"/>
      <c r="QUW51" s="13"/>
      <c r="QUX51" s="13"/>
      <c r="QUY51" s="13"/>
      <c r="QUZ51" s="13"/>
      <c r="QVA51" s="13"/>
      <c r="QVB51" s="13"/>
      <c r="QVC51" s="13"/>
      <c r="QVD51" s="13"/>
      <c r="QVE51" s="13"/>
      <c r="QVF51" s="13"/>
      <c r="QVG51" s="13"/>
      <c r="QVH51" s="13"/>
      <c r="QVI51" s="13"/>
      <c r="QVJ51" s="13"/>
      <c r="QVK51" s="13"/>
      <c r="QVL51" s="13"/>
      <c r="QVM51" s="13"/>
      <c r="QVN51" s="13"/>
      <c r="QVO51" s="13"/>
      <c r="QVP51" s="13"/>
      <c r="QVQ51" s="13"/>
      <c r="QVR51" s="13"/>
      <c r="QVS51" s="13"/>
      <c r="QVT51" s="13"/>
      <c r="QVU51" s="13"/>
      <c r="QVV51" s="13"/>
      <c r="QVW51" s="13"/>
      <c r="QVX51" s="13"/>
      <c r="QVY51" s="13"/>
      <c r="QVZ51" s="13"/>
      <c r="QWA51" s="13"/>
      <c r="QWB51" s="13"/>
      <c r="QWC51" s="13"/>
      <c r="QWD51" s="13"/>
      <c r="QWE51" s="13"/>
      <c r="QWF51" s="13"/>
      <c r="QWG51" s="13"/>
      <c r="QWH51" s="13"/>
      <c r="QWI51" s="13"/>
      <c r="QWJ51" s="13"/>
      <c r="QWK51" s="13"/>
      <c r="QWL51" s="13"/>
      <c r="QWM51" s="13"/>
      <c r="QWN51" s="13"/>
      <c r="QWO51" s="13"/>
      <c r="QWP51" s="13"/>
      <c r="QWQ51" s="13"/>
      <c r="QWR51" s="13"/>
      <c r="QWS51" s="13"/>
      <c r="QWT51" s="13"/>
      <c r="QWU51" s="13"/>
      <c r="QWV51" s="13"/>
      <c r="QWW51" s="13"/>
      <c r="QWX51" s="13"/>
      <c r="QWY51" s="13"/>
      <c r="QWZ51" s="13"/>
      <c r="QXA51" s="13"/>
      <c r="QXB51" s="13"/>
      <c r="QXC51" s="13"/>
      <c r="QXD51" s="13"/>
      <c r="QXE51" s="13"/>
      <c r="QXF51" s="13"/>
      <c r="QXG51" s="13"/>
      <c r="QXH51" s="13"/>
      <c r="QXI51" s="13"/>
      <c r="QXJ51" s="13"/>
      <c r="QXK51" s="13"/>
      <c r="QXL51" s="13"/>
      <c r="QXM51" s="13"/>
      <c r="QXN51" s="13"/>
      <c r="QXO51" s="13"/>
      <c r="QXP51" s="13"/>
      <c r="QXQ51" s="13"/>
      <c r="QXR51" s="13"/>
      <c r="QXS51" s="13"/>
      <c r="QXT51" s="13"/>
      <c r="QXU51" s="13"/>
      <c r="QXV51" s="13"/>
      <c r="QXW51" s="13"/>
      <c r="QXX51" s="13"/>
      <c r="QXY51" s="13"/>
      <c r="QXZ51" s="13"/>
      <c r="QYA51" s="13"/>
      <c r="QYB51" s="13"/>
      <c r="QYC51" s="13"/>
      <c r="QYD51" s="13"/>
      <c r="QYE51" s="13"/>
      <c r="QYF51" s="13"/>
      <c r="QYG51" s="13"/>
      <c r="QYH51" s="13"/>
      <c r="QYI51" s="13"/>
      <c r="QYJ51" s="13"/>
      <c r="QYK51" s="13"/>
      <c r="QYL51" s="13"/>
      <c r="QYM51" s="13"/>
      <c r="QYN51" s="13"/>
      <c r="QYO51" s="13"/>
      <c r="QYP51" s="13"/>
      <c r="QYQ51" s="13"/>
      <c r="QYR51" s="13"/>
      <c r="QYS51" s="13"/>
      <c r="QYT51" s="13"/>
      <c r="QYU51" s="13"/>
      <c r="QYV51" s="13"/>
      <c r="QYW51" s="13"/>
      <c r="QYX51" s="13"/>
      <c r="QYY51" s="13"/>
      <c r="QYZ51" s="13"/>
      <c r="QZA51" s="13"/>
      <c r="QZB51" s="13"/>
      <c r="QZC51" s="13"/>
      <c r="QZD51" s="13"/>
      <c r="QZE51" s="13"/>
      <c r="QZF51" s="13"/>
      <c r="QZG51" s="13"/>
      <c r="QZH51" s="13"/>
      <c r="QZI51" s="13"/>
      <c r="QZJ51" s="13"/>
      <c r="QZK51" s="13"/>
      <c r="QZL51" s="13"/>
      <c r="QZM51" s="13"/>
      <c r="QZN51" s="13"/>
      <c r="QZO51" s="13"/>
      <c r="QZP51" s="13"/>
      <c r="QZQ51" s="13"/>
      <c r="QZR51" s="13"/>
      <c r="QZS51" s="13"/>
      <c r="QZT51" s="13"/>
      <c r="QZU51" s="13"/>
      <c r="QZV51" s="13"/>
      <c r="QZW51" s="13"/>
      <c r="QZX51" s="13"/>
      <c r="QZY51" s="13"/>
      <c r="QZZ51" s="13"/>
      <c r="RAA51" s="13"/>
      <c r="RAB51" s="13"/>
      <c r="RAC51" s="13"/>
      <c r="RAD51" s="13"/>
      <c r="RAE51" s="13"/>
      <c r="RAF51" s="13"/>
      <c r="RAG51" s="13"/>
      <c r="RAH51" s="13"/>
      <c r="RAI51" s="13"/>
      <c r="RAJ51" s="13"/>
      <c r="RAK51" s="13"/>
      <c r="RAL51" s="13"/>
      <c r="RAM51" s="13"/>
      <c r="RAN51" s="13"/>
      <c r="RAO51" s="13"/>
      <c r="RAP51" s="13"/>
      <c r="RAQ51" s="13"/>
      <c r="RAR51" s="13"/>
      <c r="RAS51" s="13"/>
      <c r="RAT51" s="13"/>
      <c r="RAU51" s="13"/>
      <c r="RAV51" s="13"/>
      <c r="RAW51" s="13"/>
      <c r="RAX51" s="13"/>
      <c r="RAY51" s="13"/>
      <c r="RAZ51" s="13"/>
      <c r="RBA51" s="13"/>
      <c r="RBB51" s="13"/>
      <c r="RBC51" s="13"/>
      <c r="RBD51" s="13"/>
      <c r="RBE51" s="13"/>
      <c r="RBF51" s="13"/>
      <c r="RBG51" s="13"/>
      <c r="RBH51" s="13"/>
      <c r="RBI51" s="13"/>
      <c r="RBJ51" s="13"/>
      <c r="RBK51" s="13"/>
      <c r="RBL51" s="13"/>
      <c r="RBM51" s="13"/>
      <c r="RBN51" s="13"/>
      <c r="RBO51" s="13"/>
      <c r="RBP51" s="13"/>
      <c r="RBQ51" s="13"/>
      <c r="RBR51" s="13"/>
      <c r="RBS51" s="13"/>
      <c r="RBT51" s="13"/>
      <c r="RBU51" s="13"/>
      <c r="RBV51" s="13"/>
      <c r="RBW51" s="13"/>
      <c r="RBX51" s="13"/>
      <c r="RBY51" s="13"/>
      <c r="RBZ51" s="13"/>
      <c r="RCA51" s="13"/>
      <c r="RCB51" s="13"/>
      <c r="RCC51" s="13"/>
      <c r="RCD51" s="13"/>
      <c r="RCE51" s="13"/>
      <c r="RCF51" s="13"/>
      <c r="RCG51" s="13"/>
      <c r="RCH51" s="13"/>
      <c r="RCI51" s="13"/>
      <c r="RCJ51" s="13"/>
      <c r="RCK51" s="13"/>
      <c r="RCL51" s="13"/>
      <c r="RCM51" s="13"/>
      <c r="RCN51" s="13"/>
      <c r="RCO51" s="13"/>
      <c r="RCP51" s="13"/>
      <c r="RCQ51" s="13"/>
      <c r="RCR51" s="13"/>
      <c r="RCS51" s="13"/>
      <c r="RCT51" s="13"/>
      <c r="RCU51" s="13"/>
      <c r="RCV51" s="13"/>
      <c r="RCW51" s="13"/>
      <c r="RCX51" s="13"/>
      <c r="RCY51" s="13"/>
      <c r="RCZ51" s="13"/>
      <c r="RDA51" s="13"/>
      <c r="RDB51" s="13"/>
      <c r="RDC51" s="13"/>
      <c r="RDD51" s="13"/>
      <c r="RDE51" s="13"/>
      <c r="RDF51" s="13"/>
      <c r="RDG51" s="13"/>
      <c r="RDH51" s="13"/>
      <c r="RDI51" s="13"/>
      <c r="RDJ51" s="13"/>
      <c r="RDK51" s="13"/>
      <c r="RDL51" s="13"/>
      <c r="RDM51" s="13"/>
      <c r="RDN51" s="13"/>
      <c r="RDO51" s="13"/>
      <c r="RDP51" s="13"/>
      <c r="RDQ51" s="13"/>
      <c r="RDR51" s="13"/>
      <c r="RDS51" s="13"/>
      <c r="RDT51" s="13"/>
      <c r="RDU51" s="13"/>
      <c r="RDV51" s="13"/>
      <c r="RDW51" s="13"/>
      <c r="RDX51" s="13"/>
      <c r="RDY51" s="13"/>
      <c r="RDZ51" s="13"/>
      <c r="REA51" s="13"/>
      <c r="REB51" s="13"/>
      <c r="REC51" s="13"/>
      <c r="RED51" s="13"/>
      <c r="REE51" s="13"/>
      <c r="REF51" s="13"/>
      <c r="REG51" s="13"/>
      <c r="REH51" s="13"/>
      <c r="REI51" s="13"/>
      <c r="REJ51" s="13"/>
      <c r="REK51" s="13"/>
      <c r="REL51" s="13"/>
      <c r="REM51" s="13"/>
      <c r="REN51" s="13"/>
      <c r="REO51" s="13"/>
      <c r="REP51" s="13"/>
      <c r="REQ51" s="13"/>
      <c r="RER51" s="13"/>
      <c r="RES51" s="13"/>
      <c r="RET51" s="13"/>
      <c r="REU51" s="13"/>
      <c r="REV51" s="13"/>
      <c r="REW51" s="13"/>
      <c r="REX51" s="13"/>
      <c r="REY51" s="13"/>
      <c r="REZ51" s="13"/>
      <c r="RFA51" s="13"/>
      <c r="RFB51" s="13"/>
      <c r="RFC51" s="13"/>
      <c r="RFD51" s="13"/>
      <c r="RFE51" s="13"/>
      <c r="RFF51" s="13"/>
      <c r="RFG51" s="13"/>
      <c r="RFH51" s="13"/>
      <c r="RFI51" s="13"/>
      <c r="RFJ51" s="13"/>
      <c r="RFK51" s="13"/>
      <c r="RFL51" s="13"/>
      <c r="RFM51" s="13"/>
      <c r="RFN51" s="13"/>
      <c r="RFO51" s="13"/>
      <c r="RFP51" s="13"/>
      <c r="RFQ51" s="13"/>
      <c r="RFR51" s="13"/>
      <c r="RFS51" s="13"/>
      <c r="RFT51" s="13"/>
      <c r="RFU51" s="13"/>
      <c r="RFV51" s="13"/>
      <c r="RFW51" s="13"/>
      <c r="RFX51" s="13"/>
      <c r="RFY51" s="13"/>
      <c r="RFZ51" s="13"/>
      <c r="RGA51" s="13"/>
      <c r="RGB51" s="13"/>
      <c r="RGC51" s="13"/>
      <c r="RGD51" s="13"/>
      <c r="RGE51" s="13"/>
      <c r="RGF51" s="13"/>
      <c r="RGG51" s="13"/>
      <c r="RGH51" s="13"/>
      <c r="RGI51" s="13"/>
      <c r="RGJ51" s="13"/>
      <c r="RGK51" s="13"/>
      <c r="RGL51" s="13"/>
      <c r="RGM51" s="13"/>
      <c r="RGN51" s="13"/>
      <c r="RGO51" s="13"/>
      <c r="RGP51" s="13"/>
      <c r="RGQ51" s="13"/>
      <c r="RGR51" s="13"/>
      <c r="RGS51" s="13"/>
      <c r="RGT51" s="13"/>
      <c r="RGU51" s="13"/>
      <c r="RGV51" s="13"/>
      <c r="RGW51" s="13"/>
      <c r="RGX51" s="13"/>
      <c r="RGY51" s="13"/>
      <c r="RGZ51" s="13"/>
      <c r="RHA51" s="13"/>
      <c r="RHB51" s="13"/>
      <c r="RHC51" s="13"/>
      <c r="RHD51" s="13"/>
      <c r="RHE51" s="13"/>
      <c r="RHF51" s="13"/>
      <c r="RHG51" s="13"/>
      <c r="RHH51" s="13"/>
      <c r="RHI51" s="13"/>
      <c r="RHJ51" s="13"/>
      <c r="RHK51" s="13"/>
      <c r="RHL51" s="13"/>
      <c r="RHM51" s="13"/>
      <c r="RHN51" s="13"/>
      <c r="RHO51" s="13"/>
      <c r="RHP51" s="13"/>
      <c r="RHQ51" s="13"/>
      <c r="RHR51" s="13"/>
      <c r="RHS51" s="13"/>
      <c r="RHT51" s="13"/>
      <c r="RHU51" s="13"/>
      <c r="RHV51" s="13"/>
      <c r="RHW51" s="13"/>
      <c r="RHX51" s="13"/>
      <c r="RHY51" s="13"/>
      <c r="RHZ51" s="13"/>
      <c r="RIA51" s="13"/>
      <c r="RIB51" s="13"/>
      <c r="RIC51" s="13"/>
      <c r="RID51" s="13"/>
      <c r="RIE51" s="13"/>
      <c r="RIF51" s="13"/>
      <c r="RIG51" s="13"/>
      <c r="RIH51" s="13"/>
      <c r="RII51" s="13"/>
      <c r="RIJ51" s="13"/>
      <c r="RIK51" s="13"/>
      <c r="RIL51" s="13"/>
      <c r="RIM51" s="13"/>
      <c r="RIN51" s="13"/>
      <c r="RIO51" s="13"/>
      <c r="RIP51" s="13"/>
      <c r="RIQ51" s="13"/>
      <c r="RIR51" s="13"/>
      <c r="RIS51" s="13"/>
      <c r="RIT51" s="13"/>
      <c r="RIU51" s="13"/>
      <c r="RIV51" s="13"/>
      <c r="RIW51" s="13"/>
      <c r="RIX51" s="13"/>
      <c r="RIY51" s="13"/>
      <c r="RIZ51" s="13"/>
      <c r="RJA51" s="13"/>
      <c r="RJB51" s="13"/>
      <c r="RJC51" s="13"/>
      <c r="RJD51" s="13"/>
      <c r="RJE51" s="13"/>
      <c r="RJF51" s="13"/>
      <c r="RJG51" s="13"/>
      <c r="RJH51" s="13"/>
      <c r="RJI51" s="13"/>
      <c r="RJJ51" s="13"/>
      <c r="RJK51" s="13"/>
      <c r="RJL51" s="13"/>
      <c r="RJM51" s="13"/>
      <c r="RJN51" s="13"/>
      <c r="RJO51" s="13"/>
      <c r="RJP51" s="13"/>
      <c r="RJQ51" s="13"/>
      <c r="RJR51" s="13"/>
      <c r="RJS51" s="13"/>
      <c r="RJT51" s="13"/>
      <c r="RJU51" s="13"/>
      <c r="RJV51" s="13"/>
      <c r="RJW51" s="13"/>
      <c r="RJX51" s="13"/>
      <c r="RJY51" s="13"/>
      <c r="RJZ51" s="13"/>
      <c r="RKA51" s="13"/>
      <c r="RKB51" s="13"/>
      <c r="RKC51" s="13"/>
      <c r="RKD51" s="13"/>
      <c r="RKE51" s="13"/>
      <c r="RKF51" s="13"/>
      <c r="RKG51" s="13"/>
      <c r="RKH51" s="13"/>
      <c r="RKI51" s="13"/>
      <c r="RKJ51" s="13"/>
      <c r="RKK51" s="13"/>
      <c r="RKL51" s="13"/>
      <c r="RKM51" s="13"/>
      <c r="RKN51" s="13"/>
      <c r="RKO51" s="13"/>
      <c r="RKP51" s="13"/>
      <c r="RKQ51" s="13"/>
      <c r="RKR51" s="13"/>
      <c r="RKS51" s="13"/>
      <c r="RKT51" s="13"/>
      <c r="RKU51" s="13"/>
      <c r="RKV51" s="13"/>
      <c r="RKW51" s="13"/>
      <c r="RKX51" s="13"/>
      <c r="RKY51" s="13"/>
      <c r="RKZ51" s="13"/>
      <c r="RLA51" s="13"/>
      <c r="RLB51" s="13"/>
      <c r="RLC51" s="13"/>
      <c r="RLD51" s="13"/>
      <c r="RLE51" s="13"/>
      <c r="RLF51" s="13"/>
      <c r="RLG51" s="13"/>
      <c r="RLH51" s="13"/>
      <c r="RLI51" s="13"/>
      <c r="RLJ51" s="13"/>
      <c r="RLK51" s="13"/>
      <c r="RLL51" s="13"/>
      <c r="RLM51" s="13"/>
      <c r="RLN51" s="13"/>
      <c r="RLO51" s="13"/>
      <c r="RLP51" s="13"/>
      <c r="RLQ51" s="13"/>
      <c r="RLR51" s="13"/>
      <c r="RLS51" s="13"/>
      <c r="RLT51" s="13"/>
      <c r="RLU51" s="13"/>
      <c r="RLV51" s="13"/>
      <c r="RLW51" s="13"/>
      <c r="RLX51" s="13"/>
      <c r="RLY51" s="13"/>
      <c r="RLZ51" s="13"/>
      <c r="RMA51" s="13"/>
      <c r="RMB51" s="13"/>
      <c r="RMC51" s="13"/>
      <c r="RMD51" s="13"/>
      <c r="RME51" s="13"/>
      <c r="RMF51" s="13"/>
      <c r="RMG51" s="13"/>
      <c r="RMH51" s="13"/>
      <c r="RMI51" s="13"/>
      <c r="RMJ51" s="13"/>
      <c r="RMK51" s="13"/>
      <c r="RML51" s="13"/>
      <c r="RMM51" s="13"/>
      <c r="RMN51" s="13"/>
      <c r="RMO51" s="13"/>
      <c r="RMP51" s="13"/>
      <c r="RMQ51" s="13"/>
      <c r="RMR51" s="13"/>
      <c r="RMS51" s="13"/>
      <c r="RMT51" s="13"/>
      <c r="RMU51" s="13"/>
      <c r="RMV51" s="13"/>
      <c r="RMW51" s="13"/>
      <c r="RMX51" s="13"/>
      <c r="RMY51" s="13"/>
      <c r="RMZ51" s="13"/>
      <c r="RNA51" s="13"/>
      <c r="RNB51" s="13"/>
      <c r="RNC51" s="13"/>
      <c r="RND51" s="13"/>
      <c r="RNE51" s="13"/>
      <c r="RNF51" s="13"/>
      <c r="RNG51" s="13"/>
      <c r="RNH51" s="13"/>
      <c r="RNI51" s="13"/>
      <c r="RNJ51" s="13"/>
      <c r="RNK51" s="13"/>
      <c r="RNL51" s="13"/>
      <c r="RNM51" s="13"/>
      <c r="RNN51" s="13"/>
      <c r="RNO51" s="13"/>
      <c r="RNP51" s="13"/>
      <c r="RNQ51" s="13"/>
      <c r="RNR51" s="13"/>
      <c r="RNS51" s="13"/>
      <c r="RNT51" s="13"/>
      <c r="RNU51" s="13"/>
      <c r="RNV51" s="13"/>
      <c r="RNW51" s="13"/>
      <c r="RNX51" s="13"/>
      <c r="RNY51" s="13"/>
      <c r="RNZ51" s="13"/>
      <c r="ROA51" s="13"/>
      <c r="ROB51" s="13"/>
      <c r="ROC51" s="13"/>
      <c r="ROD51" s="13"/>
      <c r="ROE51" s="13"/>
      <c r="ROF51" s="13"/>
      <c r="ROG51" s="13"/>
      <c r="ROH51" s="13"/>
      <c r="ROI51" s="13"/>
      <c r="ROJ51" s="13"/>
      <c r="ROK51" s="13"/>
      <c r="ROL51" s="13"/>
      <c r="ROM51" s="13"/>
      <c r="RON51" s="13"/>
      <c r="ROO51" s="13"/>
      <c r="ROP51" s="13"/>
      <c r="ROQ51" s="13"/>
      <c r="ROR51" s="13"/>
      <c r="ROS51" s="13"/>
      <c r="ROT51" s="13"/>
      <c r="ROU51" s="13"/>
      <c r="ROV51" s="13"/>
      <c r="ROW51" s="13"/>
      <c r="ROX51" s="13"/>
      <c r="ROY51" s="13"/>
      <c r="ROZ51" s="13"/>
      <c r="RPA51" s="13"/>
      <c r="RPB51" s="13"/>
      <c r="RPC51" s="13"/>
      <c r="RPD51" s="13"/>
      <c r="RPE51" s="13"/>
      <c r="RPF51" s="13"/>
      <c r="RPG51" s="13"/>
      <c r="RPH51" s="13"/>
      <c r="RPI51" s="13"/>
      <c r="RPJ51" s="13"/>
      <c r="RPK51" s="13"/>
      <c r="RPL51" s="13"/>
      <c r="RPM51" s="13"/>
      <c r="RPN51" s="13"/>
      <c r="RPO51" s="13"/>
      <c r="RPP51" s="13"/>
      <c r="RPQ51" s="13"/>
      <c r="RPR51" s="13"/>
      <c r="RPS51" s="13"/>
      <c r="RPT51" s="13"/>
      <c r="RPU51" s="13"/>
      <c r="RPV51" s="13"/>
      <c r="RPW51" s="13"/>
      <c r="RPX51" s="13"/>
      <c r="RPY51" s="13"/>
      <c r="RPZ51" s="13"/>
      <c r="RQA51" s="13"/>
      <c r="RQB51" s="13"/>
      <c r="RQC51" s="13"/>
      <c r="RQD51" s="13"/>
      <c r="RQE51" s="13"/>
      <c r="RQF51" s="13"/>
      <c r="RQG51" s="13"/>
      <c r="RQH51" s="13"/>
      <c r="RQI51" s="13"/>
      <c r="RQJ51" s="13"/>
      <c r="RQK51" s="13"/>
      <c r="RQL51" s="13"/>
      <c r="RQM51" s="13"/>
      <c r="RQN51" s="13"/>
      <c r="RQO51" s="13"/>
      <c r="RQP51" s="13"/>
      <c r="RQQ51" s="13"/>
      <c r="RQR51" s="13"/>
      <c r="RQS51" s="13"/>
      <c r="RQT51" s="13"/>
      <c r="RQU51" s="13"/>
      <c r="RQV51" s="13"/>
      <c r="RQW51" s="13"/>
      <c r="RQX51" s="13"/>
      <c r="RQY51" s="13"/>
      <c r="RQZ51" s="13"/>
      <c r="RRA51" s="13"/>
      <c r="RRB51" s="13"/>
      <c r="RRC51" s="13"/>
      <c r="RRD51" s="13"/>
      <c r="RRE51" s="13"/>
      <c r="RRF51" s="13"/>
      <c r="RRG51" s="13"/>
      <c r="RRH51" s="13"/>
      <c r="RRI51" s="13"/>
      <c r="RRJ51" s="13"/>
      <c r="RRK51" s="13"/>
      <c r="RRL51" s="13"/>
      <c r="RRM51" s="13"/>
      <c r="RRN51" s="13"/>
      <c r="RRO51" s="13"/>
      <c r="RRP51" s="13"/>
      <c r="RRQ51" s="13"/>
      <c r="RRR51" s="13"/>
      <c r="RRS51" s="13"/>
      <c r="RRT51" s="13"/>
      <c r="RRU51" s="13"/>
      <c r="RRV51" s="13"/>
      <c r="RRW51" s="13"/>
      <c r="RRX51" s="13"/>
      <c r="RRY51" s="13"/>
      <c r="RRZ51" s="13"/>
      <c r="RSA51" s="13"/>
      <c r="RSB51" s="13"/>
      <c r="RSC51" s="13"/>
      <c r="RSD51" s="13"/>
      <c r="RSE51" s="13"/>
      <c r="RSF51" s="13"/>
      <c r="RSG51" s="13"/>
      <c r="RSH51" s="13"/>
      <c r="RSI51" s="13"/>
      <c r="RSJ51" s="13"/>
      <c r="RSK51" s="13"/>
      <c r="RSL51" s="13"/>
      <c r="RSM51" s="13"/>
      <c r="RSN51" s="13"/>
      <c r="RSO51" s="13"/>
      <c r="RSP51" s="13"/>
      <c r="RSQ51" s="13"/>
      <c r="RSR51" s="13"/>
      <c r="RSS51" s="13"/>
      <c r="RST51" s="13"/>
      <c r="RSU51" s="13"/>
      <c r="RSV51" s="13"/>
      <c r="RSW51" s="13"/>
      <c r="RSX51" s="13"/>
      <c r="RSY51" s="13"/>
      <c r="RSZ51" s="13"/>
      <c r="RTA51" s="13"/>
      <c r="RTB51" s="13"/>
      <c r="RTC51" s="13"/>
      <c r="RTD51" s="13"/>
      <c r="RTE51" s="13"/>
      <c r="RTF51" s="13"/>
      <c r="RTG51" s="13"/>
      <c r="RTH51" s="13"/>
      <c r="RTI51" s="13"/>
      <c r="RTJ51" s="13"/>
      <c r="RTK51" s="13"/>
      <c r="RTL51" s="13"/>
      <c r="RTM51" s="13"/>
      <c r="RTN51" s="13"/>
      <c r="RTO51" s="13"/>
      <c r="RTP51" s="13"/>
      <c r="RTQ51" s="13"/>
      <c r="RTR51" s="13"/>
      <c r="RTS51" s="13"/>
      <c r="RTT51" s="13"/>
      <c r="RTU51" s="13"/>
      <c r="RTV51" s="13"/>
      <c r="RTW51" s="13"/>
      <c r="RTX51" s="13"/>
      <c r="RTY51" s="13"/>
      <c r="RTZ51" s="13"/>
      <c r="RUA51" s="13"/>
      <c r="RUB51" s="13"/>
      <c r="RUC51" s="13"/>
      <c r="RUD51" s="13"/>
      <c r="RUE51" s="13"/>
      <c r="RUF51" s="13"/>
      <c r="RUG51" s="13"/>
      <c r="RUH51" s="13"/>
      <c r="RUI51" s="13"/>
      <c r="RUJ51" s="13"/>
      <c r="RUK51" s="13"/>
      <c r="RUL51" s="13"/>
      <c r="RUM51" s="13"/>
      <c r="RUN51" s="13"/>
      <c r="RUO51" s="13"/>
      <c r="RUP51" s="13"/>
      <c r="RUQ51" s="13"/>
      <c r="RUR51" s="13"/>
      <c r="RUS51" s="13"/>
      <c r="RUT51" s="13"/>
      <c r="RUU51" s="13"/>
      <c r="RUV51" s="13"/>
      <c r="RUW51" s="13"/>
      <c r="RUX51" s="13"/>
      <c r="RUY51" s="13"/>
      <c r="RUZ51" s="13"/>
      <c r="RVA51" s="13"/>
      <c r="RVB51" s="13"/>
      <c r="RVC51" s="13"/>
      <c r="RVD51" s="13"/>
      <c r="RVE51" s="13"/>
      <c r="RVF51" s="13"/>
      <c r="RVG51" s="13"/>
      <c r="RVH51" s="13"/>
      <c r="RVI51" s="13"/>
      <c r="RVJ51" s="13"/>
      <c r="RVK51" s="13"/>
      <c r="RVL51" s="13"/>
      <c r="RVM51" s="13"/>
      <c r="RVN51" s="13"/>
      <c r="RVO51" s="13"/>
      <c r="RVP51" s="13"/>
      <c r="RVQ51" s="13"/>
      <c r="RVR51" s="13"/>
      <c r="RVS51" s="13"/>
      <c r="RVT51" s="13"/>
      <c r="RVU51" s="13"/>
      <c r="RVV51" s="13"/>
      <c r="RVW51" s="13"/>
      <c r="RVX51" s="13"/>
      <c r="RVY51" s="13"/>
      <c r="RVZ51" s="13"/>
      <c r="RWA51" s="13"/>
      <c r="RWB51" s="13"/>
      <c r="RWC51" s="13"/>
      <c r="RWD51" s="13"/>
      <c r="RWE51" s="13"/>
      <c r="RWF51" s="13"/>
      <c r="RWG51" s="13"/>
      <c r="RWH51" s="13"/>
      <c r="RWI51" s="13"/>
      <c r="RWJ51" s="13"/>
      <c r="RWK51" s="13"/>
      <c r="RWL51" s="13"/>
      <c r="RWM51" s="13"/>
      <c r="RWN51" s="13"/>
      <c r="RWO51" s="13"/>
      <c r="RWP51" s="13"/>
      <c r="RWQ51" s="13"/>
      <c r="RWR51" s="13"/>
      <c r="RWS51" s="13"/>
      <c r="RWT51" s="13"/>
      <c r="RWU51" s="13"/>
      <c r="RWV51" s="13"/>
      <c r="RWW51" s="13"/>
      <c r="RWX51" s="13"/>
      <c r="RWY51" s="13"/>
      <c r="RWZ51" s="13"/>
      <c r="RXA51" s="13"/>
      <c r="RXB51" s="13"/>
      <c r="RXC51" s="13"/>
      <c r="RXD51" s="13"/>
      <c r="RXE51" s="13"/>
      <c r="RXF51" s="13"/>
      <c r="RXG51" s="13"/>
      <c r="RXH51" s="13"/>
      <c r="RXI51" s="13"/>
      <c r="RXJ51" s="13"/>
      <c r="RXK51" s="13"/>
      <c r="RXL51" s="13"/>
      <c r="RXM51" s="13"/>
      <c r="RXN51" s="13"/>
      <c r="RXO51" s="13"/>
      <c r="RXP51" s="13"/>
      <c r="RXQ51" s="13"/>
      <c r="RXR51" s="13"/>
      <c r="RXS51" s="13"/>
      <c r="RXT51" s="13"/>
      <c r="RXU51" s="13"/>
      <c r="RXV51" s="13"/>
      <c r="RXW51" s="13"/>
      <c r="RXX51" s="13"/>
      <c r="RXY51" s="13"/>
      <c r="RXZ51" s="13"/>
      <c r="RYA51" s="13"/>
      <c r="RYB51" s="13"/>
      <c r="RYC51" s="13"/>
      <c r="RYD51" s="13"/>
      <c r="RYE51" s="13"/>
      <c r="RYF51" s="13"/>
      <c r="RYG51" s="13"/>
      <c r="RYH51" s="13"/>
      <c r="RYI51" s="13"/>
      <c r="RYJ51" s="13"/>
      <c r="RYK51" s="13"/>
      <c r="RYL51" s="13"/>
      <c r="RYM51" s="13"/>
      <c r="RYN51" s="13"/>
      <c r="RYO51" s="13"/>
      <c r="RYP51" s="13"/>
      <c r="RYQ51" s="13"/>
      <c r="RYR51" s="13"/>
      <c r="RYS51" s="13"/>
      <c r="RYT51" s="13"/>
      <c r="RYU51" s="13"/>
      <c r="RYV51" s="13"/>
      <c r="RYW51" s="13"/>
      <c r="RYX51" s="13"/>
      <c r="RYY51" s="13"/>
      <c r="RYZ51" s="13"/>
      <c r="RZA51" s="13"/>
      <c r="RZB51" s="13"/>
      <c r="RZC51" s="13"/>
      <c r="RZD51" s="13"/>
      <c r="RZE51" s="13"/>
      <c r="RZF51" s="13"/>
      <c r="RZG51" s="13"/>
      <c r="RZH51" s="13"/>
      <c r="RZI51" s="13"/>
      <c r="RZJ51" s="13"/>
      <c r="RZK51" s="13"/>
      <c r="RZL51" s="13"/>
      <c r="RZM51" s="13"/>
      <c r="RZN51" s="13"/>
      <c r="RZO51" s="13"/>
      <c r="RZP51" s="13"/>
      <c r="RZQ51" s="13"/>
      <c r="RZR51" s="13"/>
      <c r="RZS51" s="13"/>
      <c r="RZT51" s="13"/>
      <c r="RZU51" s="13"/>
      <c r="RZV51" s="13"/>
      <c r="RZW51" s="13"/>
      <c r="RZX51" s="13"/>
      <c r="RZY51" s="13"/>
      <c r="RZZ51" s="13"/>
      <c r="SAA51" s="13"/>
      <c r="SAB51" s="13"/>
      <c r="SAC51" s="13"/>
      <c r="SAD51" s="13"/>
      <c r="SAE51" s="13"/>
      <c r="SAF51" s="13"/>
      <c r="SAG51" s="13"/>
      <c r="SAH51" s="13"/>
      <c r="SAI51" s="13"/>
      <c r="SAJ51" s="13"/>
      <c r="SAK51" s="13"/>
      <c r="SAL51" s="13"/>
      <c r="SAM51" s="13"/>
      <c r="SAN51" s="13"/>
      <c r="SAO51" s="13"/>
      <c r="SAP51" s="13"/>
      <c r="SAQ51" s="13"/>
      <c r="SAR51" s="13"/>
      <c r="SAS51" s="13"/>
      <c r="SAT51" s="13"/>
      <c r="SAU51" s="13"/>
      <c r="SAV51" s="13"/>
      <c r="SAW51" s="13"/>
      <c r="SAX51" s="13"/>
      <c r="SAY51" s="13"/>
      <c r="SAZ51" s="13"/>
      <c r="SBA51" s="13"/>
      <c r="SBB51" s="13"/>
      <c r="SBC51" s="13"/>
      <c r="SBD51" s="13"/>
      <c r="SBE51" s="13"/>
      <c r="SBF51" s="13"/>
      <c r="SBG51" s="13"/>
      <c r="SBH51" s="13"/>
      <c r="SBI51" s="13"/>
      <c r="SBJ51" s="13"/>
      <c r="SBK51" s="13"/>
      <c r="SBL51" s="13"/>
      <c r="SBM51" s="13"/>
      <c r="SBN51" s="13"/>
      <c r="SBO51" s="13"/>
      <c r="SBP51" s="13"/>
      <c r="SBQ51" s="13"/>
      <c r="SBR51" s="13"/>
      <c r="SBS51" s="13"/>
      <c r="SBT51" s="13"/>
      <c r="SBU51" s="13"/>
      <c r="SBV51" s="13"/>
      <c r="SBW51" s="13"/>
      <c r="SBX51" s="13"/>
      <c r="SBY51" s="13"/>
      <c r="SBZ51" s="13"/>
      <c r="SCA51" s="13"/>
      <c r="SCB51" s="13"/>
      <c r="SCC51" s="13"/>
      <c r="SCD51" s="13"/>
      <c r="SCE51" s="13"/>
      <c r="SCF51" s="13"/>
      <c r="SCG51" s="13"/>
      <c r="SCH51" s="13"/>
      <c r="SCI51" s="13"/>
      <c r="SCJ51" s="13"/>
      <c r="SCK51" s="13"/>
      <c r="SCL51" s="13"/>
      <c r="SCM51" s="13"/>
      <c r="SCN51" s="13"/>
      <c r="SCO51" s="13"/>
      <c r="SCP51" s="13"/>
      <c r="SCQ51" s="13"/>
      <c r="SCR51" s="13"/>
      <c r="SCS51" s="13"/>
      <c r="SCT51" s="13"/>
      <c r="SCU51" s="13"/>
      <c r="SCV51" s="13"/>
      <c r="SCW51" s="13"/>
      <c r="SCX51" s="13"/>
      <c r="SCY51" s="13"/>
      <c r="SCZ51" s="13"/>
      <c r="SDA51" s="13"/>
      <c r="SDB51" s="13"/>
      <c r="SDC51" s="13"/>
      <c r="SDD51" s="13"/>
      <c r="SDE51" s="13"/>
      <c r="SDF51" s="13"/>
      <c r="SDG51" s="13"/>
      <c r="SDH51" s="13"/>
      <c r="SDI51" s="13"/>
      <c r="SDJ51" s="13"/>
      <c r="SDK51" s="13"/>
      <c r="SDL51" s="13"/>
      <c r="SDM51" s="13"/>
      <c r="SDN51" s="13"/>
      <c r="SDO51" s="13"/>
      <c r="SDP51" s="13"/>
      <c r="SDQ51" s="13"/>
      <c r="SDR51" s="13"/>
      <c r="SDS51" s="13"/>
      <c r="SDT51" s="13"/>
      <c r="SDU51" s="13"/>
      <c r="SDV51" s="13"/>
      <c r="SDW51" s="13"/>
      <c r="SDX51" s="13"/>
      <c r="SDY51" s="13"/>
      <c r="SDZ51" s="13"/>
      <c r="SEA51" s="13"/>
      <c r="SEB51" s="13"/>
      <c r="SEC51" s="13"/>
      <c r="SED51" s="13"/>
      <c r="SEE51" s="13"/>
      <c r="SEF51" s="13"/>
      <c r="SEG51" s="13"/>
      <c r="SEH51" s="13"/>
      <c r="SEI51" s="13"/>
      <c r="SEJ51" s="13"/>
      <c r="SEK51" s="13"/>
      <c r="SEL51" s="13"/>
      <c r="SEM51" s="13"/>
      <c r="SEN51" s="13"/>
      <c r="SEO51" s="13"/>
      <c r="SEP51" s="13"/>
      <c r="SEQ51" s="13"/>
      <c r="SER51" s="13"/>
      <c r="SES51" s="13"/>
      <c r="SET51" s="13"/>
      <c r="SEU51" s="13"/>
      <c r="SEV51" s="13"/>
      <c r="SEW51" s="13"/>
      <c r="SEX51" s="13"/>
      <c r="SEY51" s="13"/>
      <c r="SEZ51" s="13"/>
      <c r="SFA51" s="13"/>
      <c r="SFB51" s="13"/>
      <c r="SFC51" s="13"/>
      <c r="SFD51" s="13"/>
      <c r="SFE51" s="13"/>
      <c r="SFF51" s="13"/>
      <c r="SFG51" s="13"/>
      <c r="SFH51" s="13"/>
      <c r="SFI51" s="13"/>
      <c r="SFJ51" s="13"/>
      <c r="SFK51" s="13"/>
      <c r="SFL51" s="13"/>
      <c r="SFM51" s="13"/>
      <c r="SFN51" s="13"/>
      <c r="SFO51" s="13"/>
      <c r="SFP51" s="13"/>
      <c r="SFQ51" s="13"/>
      <c r="SFR51" s="13"/>
      <c r="SFS51" s="13"/>
      <c r="SFT51" s="13"/>
      <c r="SFU51" s="13"/>
      <c r="SFV51" s="13"/>
      <c r="SFW51" s="13"/>
      <c r="SFX51" s="13"/>
      <c r="SFY51" s="13"/>
      <c r="SFZ51" s="13"/>
      <c r="SGA51" s="13"/>
      <c r="SGB51" s="13"/>
      <c r="SGC51" s="13"/>
      <c r="SGD51" s="13"/>
      <c r="SGE51" s="13"/>
      <c r="SGF51" s="13"/>
      <c r="SGG51" s="13"/>
      <c r="SGH51" s="13"/>
      <c r="SGI51" s="13"/>
      <c r="SGJ51" s="13"/>
      <c r="SGK51" s="13"/>
      <c r="SGL51" s="13"/>
      <c r="SGM51" s="13"/>
      <c r="SGN51" s="13"/>
      <c r="SGO51" s="13"/>
      <c r="SGP51" s="13"/>
      <c r="SGQ51" s="13"/>
      <c r="SGR51" s="13"/>
      <c r="SGS51" s="13"/>
      <c r="SGT51" s="13"/>
      <c r="SGU51" s="13"/>
      <c r="SGV51" s="13"/>
      <c r="SGW51" s="13"/>
      <c r="SGX51" s="13"/>
      <c r="SGY51" s="13"/>
      <c r="SGZ51" s="13"/>
      <c r="SHA51" s="13"/>
      <c r="SHB51" s="13"/>
      <c r="SHC51" s="13"/>
      <c r="SHD51" s="13"/>
      <c r="SHE51" s="13"/>
      <c r="SHF51" s="13"/>
      <c r="SHG51" s="13"/>
      <c r="SHH51" s="13"/>
      <c r="SHI51" s="13"/>
      <c r="SHJ51" s="13"/>
      <c r="SHK51" s="13"/>
      <c r="SHL51" s="13"/>
      <c r="SHM51" s="13"/>
      <c r="SHN51" s="13"/>
      <c r="SHO51" s="13"/>
      <c r="SHP51" s="13"/>
      <c r="SHQ51" s="13"/>
      <c r="SHR51" s="13"/>
      <c r="SHS51" s="13"/>
      <c r="SHT51" s="13"/>
      <c r="SHU51" s="13"/>
      <c r="SHV51" s="13"/>
      <c r="SHW51" s="13"/>
      <c r="SHX51" s="13"/>
      <c r="SHY51" s="13"/>
      <c r="SHZ51" s="13"/>
      <c r="SIA51" s="13"/>
      <c r="SIB51" s="13"/>
      <c r="SIC51" s="13"/>
      <c r="SID51" s="13"/>
      <c r="SIE51" s="13"/>
      <c r="SIF51" s="13"/>
      <c r="SIG51" s="13"/>
      <c r="SIH51" s="13"/>
      <c r="SII51" s="13"/>
      <c r="SIJ51" s="13"/>
      <c r="SIK51" s="13"/>
      <c r="SIL51" s="13"/>
      <c r="SIM51" s="13"/>
      <c r="SIN51" s="13"/>
      <c r="SIO51" s="13"/>
      <c r="SIP51" s="13"/>
      <c r="SIQ51" s="13"/>
      <c r="SIR51" s="13"/>
      <c r="SIS51" s="13"/>
      <c r="SIT51" s="13"/>
      <c r="SIU51" s="13"/>
      <c r="SIV51" s="13"/>
      <c r="SIW51" s="13"/>
      <c r="SIX51" s="13"/>
      <c r="SIY51" s="13"/>
      <c r="SIZ51" s="13"/>
      <c r="SJA51" s="13"/>
      <c r="SJB51" s="13"/>
      <c r="SJC51" s="13"/>
      <c r="SJD51" s="13"/>
      <c r="SJE51" s="13"/>
      <c r="SJF51" s="13"/>
      <c r="SJG51" s="13"/>
      <c r="SJH51" s="13"/>
      <c r="SJI51" s="13"/>
      <c r="SJJ51" s="13"/>
      <c r="SJK51" s="13"/>
      <c r="SJL51" s="13"/>
      <c r="SJM51" s="13"/>
      <c r="SJN51" s="13"/>
      <c r="SJO51" s="13"/>
      <c r="SJP51" s="13"/>
      <c r="SJQ51" s="13"/>
      <c r="SJR51" s="13"/>
      <c r="SJS51" s="13"/>
      <c r="SJT51" s="13"/>
      <c r="SJU51" s="13"/>
      <c r="SJV51" s="13"/>
      <c r="SJW51" s="13"/>
      <c r="SJX51" s="13"/>
      <c r="SJY51" s="13"/>
      <c r="SJZ51" s="13"/>
      <c r="SKA51" s="13"/>
      <c r="SKB51" s="13"/>
      <c r="SKC51" s="13"/>
      <c r="SKD51" s="13"/>
      <c r="SKE51" s="13"/>
      <c r="SKF51" s="13"/>
      <c r="SKG51" s="13"/>
      <c r="SKH51" s="13"/>
      <c r="SKI51" s="13"/>
      <c r="SKJ51" s="13"/>
      <c r="SKK51" s="13"/>
      <c r="SKL51" s="13"/>
      <c r="SKM51" s="13"/>
      <c r="SKN51" s="13"/>
      <c r="SKO51" s="13"/>
      <c r="SKP51" s="13"/>
      <c r="SKQ51" s="13"/>
      <c r="SKR51" s="13"/>
      <c r="SKS51" s="13"/>
      <c r="SKT51" s="13"/>
      <c r="SKU51" s="13"/>
      <c r="SKV51" s="13"/>
      <c r="SKW51" s="13"/>
      <c r="SKX51" s="13"/>
      <c r="SKY51" s="13"/>
      <c r="SKZ51" s="13"/>
      <c r="SLA51" s="13"/>
      <c r="SLB51" s="13"/>
      <c r="SLC51" s="13"/>
      <c r="SLD51" s="13"/>
      <c r="SLE51" s="13"/>
      <c r="SLF51" s="13"/>
      <c r="SLG51" s="13"/>
      <c r="SLH51" s="13"/>
      <c r="SLI51" s="13"/>
      <c r="SLJ51" s="13"/>
      <c r="SLK51" s="13"/>
      <c r="SLL51" s="13"/>
      <c r="SLM51" s="13"/>
      <c r="SLN51" s="13"/>
      <c r="SLO51" s="13"/>
      <c r="SLP51" s="13"/>
      <c r="SLQ51" s="13"/>
      <c r="SLR51" s="13"/>
      <c r="SLS51" s="13"/>
      <c r="SLT51" s="13"/>
      <c r="SLU51" s="13"/>
      <c r="SLV51" s="13"/>
      <c r="SLW51" s="13"/>
      <c r="SLX51" s="13"/>
      <c r="SLY51" s="13"/>
      <c r="SLZ51" s="13"/>
      <c r="SMA51" s="13"/>
      <c r="SMB51" s="13"/>
      <c r="SMC51" s="13"/>
      <c r="SMD51" s="13"/>
      <c r="SME51" s="13"/>
      <c r="SMF51" s="13"/>
      <c r="SMG51" s="13"/>
      <c r="SMH51" s="13"/>
      <c r="SMI51" s="13"/>
      <c r="SMJ51" s="13"/>
      <c r="SMK51" s="13"/>
      <c r="SML51" s="13"/>
      <c r="SMM51" s="13"/>
      <c r="SMN51" s="13"/>
      <c r="SMO51" s="13"/>
      <c r="SMP51" s="13"/>
      <c r="SMQ51" s="13"/>
      <c r="SMR51" s="13"/>
      <c r="SMS51" s="1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row>
    <row r="52" spans="1:16361" s="118" customFormat="1" ht="39.950000000000003" customHeight="1" x14ac:dyDescent="0.25">
      <c r="A52" s="57"/>
      <c r="B52" s="12"/>
      <c r="C52" s="545"/>
      <c r="D52" s="57"/>
      <c r="E52" s="546"/>
      <c r="F52" s="80"/>
      <c r="G52" s="80"/>
      <c r="H52" s="537"/>
      <c r="I52" s="547"/>
      <c r="J52" s="86"/>
      <c r="K52" s="129"/>
      <c r="L52" s="12"/>
      <c r="M52" s="12"/>
      <c r="N52" s="12"/>
      <c r="O52" s="12"/>
      <c r="P52" s="87"/>
      <c r="Q52" s="12"/>
      <c r="R52" s="56"/>
      <c r="S52" s="89"/>
      <c r="T52" s="9"/>
      <c r="U52"/>
      <c r="V52"/>
      <c r="W52"/>
      <c r="X52"/>
      <c r="Y52"/>
      <c r="Z52"/>
      <c r="AA52"/>
      <c r="AB52"/>
      <c r="AC52"/>
      <c r="AM52"/>
      <c r="AN52"/>
      <c r="AO52"/>
      <c r="AP52"/>
      <c r="AQ52"/>
      <c r="AR52"/>
      <c r="AS52"/>
      <c r="AT52"/>
      <c r="AU52"/>
      <c r="AV52"/>
      <c r="AW52"/>
      <c r="AX52"/>
      <c r="AY52"/>
      <c r="AZ52"/>
      <c r="BA52"/>
      <c r="BB52"/>
      <c r="BC52"/>
      <c r="BD52"/>
      <c r="BE52"/>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row>
    <row r="53" spans="1:16361" s="118" customFormat="1" ht="39.950000000000003" customHeight="1" x14ac:dyDescent="0.25">
      <c r="A53" s="57"/>
      <c r="B53" s="12"/>
      <c r="C53" s="545"/>
      <c r="D53" s="57"/>
      <c r="E53" s="546"/>
      <c r="F53" s="80"/>
      <c r="G53" s="80"/>
      <c r="H53" s="537"/>
      <c r="I53" s="547"/>
      <c r="J53" s="86"/>
      <c r="K53" s="129"/>
      <c r="L53" s="12"/>
      <c r="M53" s="12"/>
      <c r="N53" s="12"/>
      <c r="O53" s="12"/>
      <c r="P53" s="87"/>
      <c r="Q53" s="12"/>
      <c r="R53" s="56"/>
      <c r="S53" s="89"/>
      <c r="T53" s="9"/>
      <c r="U53"/>
      <c r="V53"/>
      <c r="W53"/>
      <c r="X53"/>
      <c r="Y53"/>
      <c r="Z53"/>
      <c r="AA53"/>
      <c r="AB53"/>
      <c r="AC53"/>
      <c r="AM53"/>
      <c r="AN53"/>
      <c r="AO53"/>
      <c r="AP53"/>
      <c r="AQ53"/>
      <c r="AR53"/>
      <c r="AS53"/>
      <c r="AT53"/>
      <c r="AU53"/>
      <c r="AV53"/>
      <c r="AW53"/>
      <c r="AX53"/>
      <c r="AY53"/>
      <c r="AZ53"/>
      <c r="BA53"/>
      <c r="BB53"/>
      <c r="BC53"/>
      <c r="BD53"/>
      <c r="BE5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c r="WZC53" s="13"/>
      <c r="WZD53" s="13"/>
      <c r="WZE53" s="13"/>
      <c r="WZF53" s="13"/>
      <c r="WZG53" s="13"/>
      <c r="WZH53" s="13"/>
      <c r="WZI53" s="13"/>
      <c r="WZJ53" s="13"/>
      <c r="WZK53" s="13"/>
      <c r="WZL53" s="13"/>
      <c r="WZM53" s="13"/>
      <c r="WZN53" s="13"/>
      <c r="WZO53" s="13"/>
      <c r="WZP53" s="13"/>
      <c r="WZQ53" s="13"/>
      <c r="WZR53" s="13"/>
      <c r="WZS53" s="13"/>
      <c r="WZT53" s="13"/>
      <c r="WZU53" s="13"/>
      <c r="WZV53" s="13"/>
      <c r="WZW53" s="13"/>
      <c r="WZX53" s="13"/>
      <c r="WZY53" s="13"/>
      <c r="WZZ53" s="13"/>
      <c r="XAA53" s="13"/>
      <c r="XAB53" s="13"/>
      <c r="XAC53" s="13"/>
      <c r="XAD53" s="13"/>
      <c r="XAE53" s="13"/>
      <c r="XAF53" s="13"/>
      <c r="XAG53" s="13"/>
      <c r="XAH53" s="13"/>
      <c r="XAI53" s="13"/>
      <c r="XAJ53" s="13"/>
      <c r="XAK53" s="13"/>
      <c r="XAL53" s="13"/>
      <c r="XAM53" s="13"/>
      <c r="XAN53" s="13"/>
      <c r="XAO53" s="13"/>
      <c r="XAP53" s="13"/>
      <c r="XAQ53" s="13"/>
      <c r="XAR53" s="13"/>
      <c r="XAS53" s="13"/>
      <c r="XAT53" s="13"/>
      <c r="XAU53" s="13"/>
      <c r="XAV53" s="13"/>
      <c r="XAW53" s="13"/>
      <c r="XAX53" s="13"/>
      <c r="XAY53" s="13"/>
      <c r="XAZ53" s="13"/>
      <c r="XBA53" s="13"/>
      <c r="XBB53" s="13"/>
      <c r="XBC53" s="13"/>
      <c r="XBD53" s="13"/>
      <c r="XBE53" s="13"/>
      <c r="XBF53" s="13"/>
      <c r="XBG53" s="13"/>
      <c r="XBH53" s="13"/>
      <c r="XBI53" s="13"/>
      <c r="XBJ53" s="13"/>
      <c r="XBK53" s="13"/>
      <c r="XBL53" s="13"/>
      <c r="XBM53" s="13"/>
      <c r="XBN53" s="13"/>
      <c r="XBO53" s="13"/>
      <c r="XBP53" s="13"/>
      <c r="XBQ53" s="13"/>
      <c r="XBR53" s="13"/>
      <c r="XBS53" s="13"/>
      <c r="XBT53" s="13"/>
      <c r="XBU53" s="13"/>
      <c r="XBV53" s="13"/>
      <c r="XBW53" s="13"/>
      <c r="XBX53" s="13"/>
      <c r="XBY53" s="13"/>
      <c r="XBZ53" s="13"/>
      <c r="XCA53" s="13"/>
      <c r="XCB53" s="13"/>
      <c r="XCC53" s="13"/>
      <c r="XCD53" s="13"/>
      <c r="XCE53" s="13"/>
      <c r="XCF53" s="13"/>
      <c r="XCG53" s="13"/>
      <c r="XCH53" s="13"/>
      <c r="XCI53" s="13"/>
      <c r="XCJ53" s="13"/>
      <c r="XCK53" s="13"/>
      <c r="XCL53" s="13"/>
      <c r="XCM53" s="13"/>
      <c r="XCN53" s="13"/>
      <c r="XCO53" s="13"/>
      <c r="XCP53" s="13"/>
      <c r="XCQ53" s="13"/>
      <c r="XCR53" s="13"/>
      <c r="XCS53" s="13"/>
      <c r="XCT53" s="13"/>
      <c r="XCU53" s="13"/>
      <c r="XCV53" s="13"/>
      <c r="XCW53" s="13"/>
      <c r="XCX53" s="13"/>
      <c r="XCY53" s="13"/>
      <c r="XCZ53" s="13"/>
      <c r="XDA53" s="13"/>
      <c r="XDB53" s="13"/>
      <c r="XDC53" s="13"/>
      <c r="XDD53" s="13"/>
      <c r="XDE53" s="13"/>
      <c r="XDF53" s="13"/>
      <c r="XDG53" s="13"/>
      <c r="XDH53" s="13"/>
      <c r="XDI53" s="13"/>
      <c r="XDJ53" s="13"/>
      <c r="XDK53" s="13"/>
      <c r="XDL53" s="13"/>
      <c r="XDM53" s="13"/>
      <c r="XDN53" s="13"/>
      <c r="XDO53" s="13"/>
      <c r="XDP53" s="13"/>
      <c r="XDQ53" s="13"/>
      <c r="XDR53" s="13"/>
      <c r="XDS53" s="13"/>
      <c r="XDT53" s="13"/>
      <c r="XDU53" s="13"/>
      <c r="XDV53" s="13"/>
      <c r="XDW53" s="13"/>
      <c r="XDX53" s="13"/>
      <c r="XDY53" s="13"/>
      <c r="XDZ53" s="13"/>
      <c r="XEA53" s="13"/>
      <c r="XEB53" s="13"/>
      <c r="XEC53" s="13"/>
      <c r="XED53" s="13"/>
      <c r="XEE53" s="13"/>
      <c r="XEF53" s="13"/>
      <c r="XEG53" s="13"/>
    </row>
    <row r="54" spans="1:16361" s="118" customFormat="1" ht="39.950000000000003" customHeight="1" x14ac:dyDescent="0.25">
      <c r="A54" s="57"/>
      <c r="B54" s="12"/>
      <c r="C54" s="545"/>
      <c r="D54" s="57"/>
      <c r="E54" s="546"/>
      <c r="F54" s="80"/>
      <c r="G54" s="80"/>
      <c r="H54" s="537"/>
      <c r="I54" s="547"/>
      <c r="J54" s="86"/>
      <c r="K54" s="129"/>
      <c r="L54" s="12"/>
      <c r="M54" s="12"/>
      <c r="N54" s="12"/>
      <c r="O54" s="12"/>
      <c r="P54" s="87"/>
      <c r="Q54" s="12"/>
      <c r="R54" s="56"/>
      <c r="S54" s="89"/>
      <c r="T54" s="9"/>
      <c r="U54"/>
      <c r="V54"/>
      <c r="W54"/>
      <c r="X54"/>
      <c r="Y54"/>
      <c r="Z54"/>
      <c r="AA54"/>
      <c r="AB54"/>
      <c r="AC54"/>
      <c r="AM54"/>
      <c r="AN54"/>
      <c r="AO54"/>
      <c r="AP54"/>
      <c r="AQ54"/>
      <c r="AR54"/>
      <c r="AS54"/>
      <c r="AT54"/>
      <c r="AU54"/>
      <c r="AV54"/>
      <c r="AW54"/>
      <c r="AX54"/>
      <c r="AY54"/>
      <c r="AZ54"/>
      <c r="BA54"/>
      <c r="BB54"/>
      <c r="BC54"/>
      <c r="BD54"/>
      <c r="BE54"/>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row>
    <row r="55" spans="1:16361" s="118" customFormat="1" ht="39.950000000000003" customHeight="1" x14ac:dyDescent="0.25">
      <c r="A55" s="57"/>
      <c r="B55" s="12"/>
      <c r="C55" s="545"/>
      <c r="D55" s="57"/>
      <c r="E55" s="546"/>
      <c r="F55" s="80"/>
      <c r="G55" s="80"/>
      <c r="H55" s="545"/>
      <c r="I55" s="547"/>
      <c r="J55" s="86"/>
      <c r="K55" s="129"/>
      <c r="L55" s="12"/>
      <c r="M55" s="12"/>
      <c r="N55" s="12"/>
      <c r="O55" s="12"/>
      <c r="P55" s="87"/>
      <c r="Q55" s="12"/>
      <c r="R55" s="56"/>
      <c r="S55" s="89"/>
      <c r="T55" s="9"/>
      <c r="U55"/>
      <c r="V55"/>
      <c r="W55"/>
      <c r="X55"/>
      <c r="Y55"/>
      <c r="Z55"/>
      <c r="AA55"/>
      <c r="AB55"/>
      <c r="AC55"/>
      <c r="AM55"/>
      <c r="AN55"/>
      <c r="AO55"/>
      <c r="AP55"/>
      <c r="AQ55"/>
      <c r="AR55"/>
      <c r="AS55"/>
      <c r="AT55"/>
      <c r="AU55"/>
      <c r="AV55"/>
      <c r="AW55"/>
      <c r="AX55"/>
      <c r="AY55"/>
      <c r="AZ55"/>
      <c r="BA55"/>
      <c r="BB55"/>
      <c r="BC55"/>
      <c r="BD55"/>
      <c r="BE55"/>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c r="WZC55" s="13"/>
      <c r="WZD55" s="13"/>
      <c r="WZE55" s="13"/>
      <c r="WZF55" s="13"/>
      <c r="WZG55" s="13"/>
      <c r="WZH55" s="13"/>
      <c r="WZI55" s="13"/>
      <c r="WZJ55" s="13"/>
      <c r="WZK55" s="13"/>
      <c r="WZL55" s="13"/>
      <c r="WZM55" s="13"/>
      <c r="WZN55" s="13"/>
      <c r="WZO55" s="13"/>
      <c r="WZP55" s="13"/>
      <c r="WZQ55" s="13"/>
      <c r="WZR55" s="13"/>
      <c r="WZS55" s="13"/>
      <c r="WZT55" s="13"/>
      <c r="WZU55" s="13"/>
      <c r="WZV55" s="13"/>
      <c r="WZW55" s="13"/>
      <c r="WZX55" s="13"/>
      <c r="WZY55" s="13"/>
      <c r="WZZ55" s="13"/>
      <c r="XAA55" s="13"/>
      <c r="XAB55" s="13"/>
      <c r="XAC55" s="13"/>
      <c r="XAD55" s="13"/>
      <c r="XAE55" s="13"/>
      <c r="XAF55" s="13"/>
      <c r="XAG55" s="13"/>
      <c r="XAH55" s="13"/>
      <c r="XAI55" s="13"/>
      <c r="XAJ55" s="13"/>
      <c r="XAK55" s="13"/>
      <c r="XAL55" s="13"/>
      <c r="XAM55" s="13"/>
      <c r="XAN55" s="13"/>
      <c r="XAO55" s="13"/>
      <c r="XAP55" s="13"/>
      <c r="XAQ55" s="13"/>
      <c r="XAR55" s="13"/>
      <c r="XAS55" s="13"/>
      <c r="XAT55" s="13"/>
      <c r="XAU55" s="13"/>
      <c r="XAV55" s="13"/>
      <c r="XAW55" s="13"/>
      <c r="XAX55" s="13"/>
      <c r="XAY55" s="13"/>
      <c r="XAZ55" s="13"/>
      <c r="XBA55" s="13"/>
      <c r="XBB55" s="13"/>
      <c r="XBC55" s="13"/>
      <c r="XBD55" s="13"/>
      <c r="XBE55" s="13"/>
      <c r="XBF55" s="13"/>
      <c r="XBG55" s="13"/>
      <c r="XBH55" s="13"/>
      <c r="XBI55" s="13"/>
      <c r="XBJ55" s="13"/>
      <c r="XBK55" s="13"/>
      <c r="XBL55" s="13"/>
      <c r="XBM55" s="13"/>
      <c r="XBN55" s="13"/>
      <c r="XBO55" s="13"/>
      <c r="XBP55" s="13"/>
      <c r="XBQ55" s="13"/>
      <c r="XBR55" s="13"/>
      <c r="XBS55" s="13"/>
      <c r="XBT55" s="13"/>
      <c r="XBU55" s="13"/>
      <c r="XBV55" s="13"/>
      <c r="XBW55" s="13"/>
      <c r="XBX55" s="13"/>
      <c r="XBY55" s="13"/>
      <c r="XBZ55" s="13"/>
      <c r="XCA55" s="13"/>
      <c r="XCB55" s="13"/>
      <c r="XCC55" s="13"/>
      <c r="XCD55" s="13"/>
      <c r="XCE55" s="13"/>
      <c r="XCF55" s="13"/>
      <c r="XCG55" s="13"/>
      <c r="XCH55" s="13"/>
      <c r="XCI55" s="13"/>
      <c r="XCJ55" s="13"/>
      <c r="XCK55" s="13"/>
      <c r="XCL55" s="13"/>
      <c r="XCM55" s="13"/>
      <c r="XCN55" s="13"/>
      <c r="XCO55" s="13"/>
      <c r="XCP55" s="13"/>
      <c r="XCQ55" s="13"/>
      <c r="XCR55" s="13"/>
      <c r="XCS55" s="13"/>
      <c r="XCT55" s="13"/>
      <c r="XCU55" s="13"/>
      <c r="XCV55" s="13"/>
      <c r="XCW55" s="13"/>
      <c r="XCX55" s="13"/>
      <c r="XCY55" s="13"/>
      <c r="XCZ55" s="13"/>
      <c r="XDA55" s="13"/>
      <c r="XDB55" s="13"/>
      <c r="XDC55" s="13"/>
      <c r="XDD55" s="13"/>
      <c r="XDE55" s="13"/>
      <c r="XDF55" s="13"/>
      <c r="XDG55" s="13"/>
      <c r="XDH55" s="13"/>
      <c r="XDI55" s="13"/>
      <c r="XDJ55" s="13"/>
      <c r="XDK55" s="13"/>
      <c r="XDL55" s="13"/>
      <c r="XDM55" s="13"/>
      <c r="XDN55" s="13"/>
      <c r="XDO55" s="13"/>
      <c r="XDP55" s="13"/>
      <c r="XDQ55" s="13"/>
      <c r="XDR55" s="13"/>
      <c r="XDS55" s="13"/>
      <c r="XDT55" s="13"/>
      <c r="XDU55" s="13"/>
      <c r="XDV55" s="13"/>
      <c r="XDW55" s="13"/>
      <c r="XDX55" s="13"/>
      <c r="XDY55" s="13"/>
      <c r="XDZ55" s="13"/>
      <c r="XEA55" s="13"/>
      <c r="XEB55" s="13"/>
      <c r="XEC55" s="13"/>
      <c r="XED55" s="13"/>
      <c r="XEE55" s="13"/>
      <c r="XEF55" s="13"/>
      <c r="XEG55" s="13"/>
    </row>
    <row r="56" spans="1:16361" s="118" customFormat="1" ht="39.950000000000003" customHeight="1" x14ac:dyDescent="0.25">
      <c r="A56" s="57"/>
      <c r="B56" s="12"/>
      <c r="C56" s="545"/>
      <c r="D56" s="57"/>
      <c r="E56" s="546"/>
      <c r="F56" s="80"/>
      <c r="G56" s="80"/>
      <c r="H56" s="545"/>
      <c r="I56" s="547"/>
      <c r="J56" s="86"/>
      <c r="K56" s="129"/>
      <c r="L56" s="12"/>
      <c r="M56" s="12"/>
      <c r="N56" s="12"/>
      <c r="O56" s="12"/>
      <c r="P56" s="87"/>
      <c r="Q56" s="12"/>
      <c r="R56" s="56"/>
      <c r="S56" s="89"/>
      <c r="T56" s="9"/>
      <c r="U56"/>
      <c r="V56"/>
      <c r="W56"/>
      <c r="X56"/>
      <c r="Y56"/>
      <c r="Z56"/>
      <c r="AA56"/>
      <c r="AB56"/>
      <c r="AC56"/>
      <c r="AM56"/>
      <c r="AN56"/>
      <c r="AO56"/>
      <c r="AP56"/>
      <c r="AQ56"/>
      <c r="AR56"/>
      <c r="AS56"/>
      <c r="AT56"/>
      <c r="AU56"/>
      <c r="AV56"/>
      <c r="AW56"/>
      <c r="AX56"/>
      <c r="AY56"/>
      <c r="AZ56"/>
      <c r="BA56"/>
      <c r="BB56"/>
      <c r="BC56"/>
      <c r="BD56"/>
      <c r="BE56"/>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row>
    <row r="57" spans="1:16361" s="118" customFormat="1" ht="39.950000000000003" customHeight="1" x14ac:dyDescent="0.25">
      <c r="A57" s="57"/>
      <c r="B57" s="12"/>
      <c r="C57" s="545"/>
      <c r="D57" s="57"/>
      <c r="E57" s="546"/>
      <c r="F57" s="80"/>
      <c r="G57" s="80"/>
      <c r="H57" s="545"/>
      <c r="I57" s="547"/>
      <c r="J57" s="86"/>
      <c r="K57" s="129"/>
      <c r="L57" s="12"/>
      <c r="M57" s="12"/>
      <c r="N57" s="12"/>
      <c r="O57" s="12"/>
      <c r="P57" s="87"/>
      <c r="Q57" s="12"/>
      <c r="R57" s="56"/>
      <c r="S57" s="89"/>
      <c r="T57" s="9"/>
      <c r="U57"/>
      <c r="V57"/>
      <c r="W57"/>
      <c r="X57"/>
      <c r="Y57"/>
      <c r="Z57"/>
      <c r="AA57"/>
      <c r="AB57"/>
      <c r="AC57"/>
      <c r="AM57"/>
      <c r="AN57"/>
      <c r="AO57"/>
      <c r="AP57"/>
      <c r="AQ57"/>
      <c r="AR57"/>
      <c r="AS57"/>
      <c r="AT57"/>
      <c r="AU57"/>
      <c r="AV57"/>
      <c r="AW57"/>
      <c r="AX57"/>
      <c r="AY57"/>
      <c r="AZ57"/>
      <c r="BA57"/>
      <c r="BB57"/>
      <c r="BC57"/>
      <c r="BD57"/>
      <c r="BE57"/>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c r="WZC57" s="13"/>
      <c r="WZD57" s="13"/>
      <c r="WZE57" s="13"/>
      <c r="WZF57" s="13"/>
      <c r="WZG57" s="13"/>
      <c r="WZH57" s="13"/>
      <c r="WZI57" s="13"/>
      <c r="WZJ57" s="13"/>
      <c r="WZK57" s="13"/>
      <c r="WZL57" s="13"/>
      <c r="WZM57" s="13"/>
      <c r="WZN57" s="13"/>
      <c r="WZO57" s="13"/>
      <c r="WZP57" s="13"/>
      <c r="WZQ57" s="13"/>
      <c r="WZR57" s="13"/>
      <c r="WZS57" s="13"/>
      <c r="WZT57" s="13"/>
      <c r="WZU57" s="13"/>
      <c r="WZV57" s="13"/>
      <c r="WZW57" s="13"/>
      <c r="WZX57" s="13"/>
      <c r="WZY57" s="13"/>
      <c r="WZZ57" s="13"/>
      <c r="XAA57" s="13"/>
      <c r="XAB57" s="13"/>
      <c r="XAC57" s="13"/>
      <c r="XAD57" s="13"/>
      <c r="XAE57" s="13"/>
      <c r="XAF57" s="13"/>
      <c r="XAG57" s="13"/>
      <c r="XAH57" s="13"/>
      <c r="XAI57" s="13"/>
      <c r="XAJ57" s="13"/>
      <c r="XAK57" s="13"/>
      <c r="XAL57" s="13"/>
      <c r="XAM57" s="13"/>
      <c r="XAN57" s="13"/>
      <c r="XAO57" s="13"/>
      <c r="XAP57" s="13"/>
      <c r="XAQ57" s="13"/>
      <c r="XAR57" s="13"/>
      <c r="XAS57" s="13"/>
      <c r="XAT57" s="13"/>
      <c r="XAU57" s="13"/>
      <c r="XAV57" s="13"/>
      <c r="XAW57" s="13"/>
      <c r="XAX57" s="13"/>
      <c r="XAY57" s="13"/>
      <c r="XAZ57" s="13"/>
      <c r="XBA57" s="13"/>
      <c r="XBB57" s="13"/>
      <c r="XBC57" s="13"/>
      <c r="XBD57" s="13"/>
      <c r="XBE57" s="13"/>
      <c r="XBF57" s="13"/>
      <c r="XBG57" s="13"/>
      <c r="XBH57" s="13"/>
      <c r="XBI57" s="13"/>
      <c r="XBJ57" s="13"/>
      <c r="XBK57" s="13"/>
      <c r="XBL57" s="13"/>
      <c r="XBM57" s="13"/>
      <c r="XBN57" s="13"/>
      <c r="XBO57" s="13"/>
      <c r="XBP57" s="13"/>
      <c r="XBQ57" s="13"/>
      <c r="XBR57" s="13"/>
      <c r="XBS57" s="13"/>
      <c r="XBT57" s="13"/>
      <c r="XBU57" s="13"/>
      <c r="XBV57" s="13"/>
      <c r="XBW57" s="13"/>
      <c r="XBX57" s="13"/>
      <c r="XBY57" s="13"/>
      <c r="XBZ57" s="13"/>
      <c r="XCA57" s="13"/>
      <c r="XCB57" s="13"/>
      <c r="XCC57" s="13"/>
      <c r="XCD57" s="13"/>
      <c r="XCE57" s="13"/>
      <c r="XCF57" s="13"/>
      <c r="XCG57" s="13"/>
      <c r="XCH57" s="13"/>
      <c r="XCI57" s="13"/>
      <c r="XCJ57" s="13"/>
      <c r="XCK57" s="13"/>
      <c r="XCL57" s="13"/>
      <c r="XCM57" s="13"/>
      <c r="XCN57" s="13"/>
      <c r="XCO57" s="13"/>
      <c r="XCP57" s="13"/>
      <c r="XCQ57" s="13"/>
      <c r="XCR57" s="13"/>
      <c r="XCS57" s="13"/>
      <c r="XCT57" s="13"/>
      <c r="XCU57" s="13"/>
      <c r="XCV57" s="13"/>
      <c r="XCW57" s="13"/>
      <c r="XCX57" s="13"/>
      <c r="XCY57" s="13"/>
      <c r="XCZ57" s="13"/>
      <c r="XDA57" s="13"/>
      <c r="XDB57" s="13"/>
      <c r="XDC57" s="13"/>
      <c r="XDD57" s="13"/>
      <c r="XDE57" s="13"/>
      <c r="XDF57" s="13"/>
      <c r="XDG57" s="13"/>
      <c r="XDH57" s="13"/>
      <c r="XDI57" s="13"/>
      <c r="XDJ57" s="13"/>
      <c r="XDK57" s="13"/>
      <c r="XDL57" s="13"/>
      <c r="XDM57" s="13"/>
      <c r="XDN57" s="13"/>
      <c r="XDO57" s="13"/>
      <c r="XDP57" s="13"/>
      <c r="XDQ57" s="13"/>
      <c r="XDR57" s="13"/>
      <c r="XDS57" s="13"/>
      <c r="XDT57" s="13"/>
      <c r="XDU57" s="13"/>
      <c r="XDV57" s="13"/>
      <c r="XDW57" s="13"/>
      <c r="XDX57" s="13"/>
      <c r="XDY57" s="13"/>
      <c r="XDZ57" s="13"/>
      <c r="XEA57" s="13"/>
      <c r="XEB57" s="13"/>
      <c r="XEC57" s="13"/>
      <c r="XED57" s="13"/>
      <c r="XEE57" s="13"/>
      <c r="XEF57" s="13"/>
      <c r="XEG57" s="13"/>
    </row>
    <row r="58" spans="1:16361" s="118" customFormat="1" ht="39.950000000000003" customHeight="1" x14ac:dyDescent="0.25">
      <c r="A58" s="57"/>
      <c r="B58" s="12"/>
      <c r="C58" s="545"/>
      <c r="D58" s="57"/>
      <c r="E58" s="546"/>
      <c r="F58" s="80"/>
      <c r="G58" s="80"/>
      <c r="H58" s="545"/>
      <c r="I58" s="547"/>
      <c r="J58" s="86"/>
      <c r="K58" s="129"/>
      <c r="L58" s="12"/>
      <c r="M58" s="12"/>
      <c r="N58" s="12"/>
      <c r="O58" s="12"/>
      <c r="P58" s="87"/>
      <c r="Q58" s="12"/>
      <c r="R58" s="56"/>
      <c r="S58" s="89"/>
      <c r="T58" s="9"/>
      <c r="U58"/>
      <c r="V58"/>
      <c r="W58"/>
      <c r="X58"/>
      <c r="Y58"/>
      <c r="Z58"/>
      <c r="AA58"/>
      <c r="AB58"/>
      <c r="AC58"/>
      <c r="AM58"/>
      <c r="AN58"/>
      <c r="AO58"/>
      <c r="AP58"/>
      <c r="AQ58"/>
      <c r="AR58"/>
      <c r="AS58"/>
      <c r="AT58"/>
      <c r="AU58"/>
      <c r="AV58"/>
      <c r="AW58"/>
      <c r="AX58"/>
      <c r="AY58"/>
      <c r="AZ58"/>
      <c r="BA58"/>
      <c r="BB58"/>
      <c r="BC58"/>
      <c r="BD58"/>
      <c r="BE58"/>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row>
    <row r="59" spans="1:16361" s="118" customFormat="1" ht="39.950000000000003" customHeight="1" x14ac:dyDescent="0.25">
      <c r="A59" s="57"/>
      <c r="B59" s="12"/>
      <c r="C59" s="545"/>
      <c r="D59" s="57"/>
      <c r="E59" s="12"/>
      <c r="F59" s="80"/>
      <c r="G59" s="80"/>
      <c r="H59" s="12"/>
      <c r="I59" s="129"/>
      <c r="J59" s="86"/>
      <c r="K59" s="129"/>
      <c r="L59" s="12"/>
      <c r="M59" s="12"/>
      <c r="N59" s="12"/>
      <c r="O59" s="12"/>
      <c r="P59" s="87"/>
      <c r="Q59" s="12"/>
      <c r="R59" s="56"/>
      <c r="S59" s="89"/>
      <c r="T59" s="9"/>
      <c r="U59"/>
      <c r="V59"/>
      <c r="W59"/>
      <c r="X59"/>
      <c r="Y59"/>
      <c r="Z59"/>
      <c r="AA59"/>
      <c r="AB59"/>
      <c r="AC59"/>
      <c r="AM59"/>
      <c r="AN59"/>
      <c r="AO59"/>
      <c r="AP59"/>
      <c r="AQ59"/>
      <c r="AR59"/>
      <c r="AS59"/>
      <c r="AT59"/>
      <c r="AU59"/>
      <c r="AV59"/>
      <c r="AW59"/>
      <c r="AX59"/>
      <c r="AY59"/>
      <c r="AZ59"/>
      <c r="BA59"/>
      <c r="BB59"/>
      <c r="BC59"/>
      <c r="BD59"/>
      <c r="BE59"/>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c r="BFG59" s="13"/>
      <c r="BFH59" s="13"/>
      <c r="BFI59" s="13"/>
      <c r="BFJ59" s="13"/>
      <c r="BFK59" s="13"/>
      <c r="BFL59" s="13"/>
      <c r="BFM59" s="13"/>
      <c r="BFN59" s="13"/>
      <c r="BFO59" s="13"/>
      <c r="BFP59" s="13"/>
      <c r="BFQ59" s="13"/>
      <c r="BFR59" s="13"/>
      <c r="BFS59" s="13"/>
      <c r="BFT59" s="13"/>
      <c r="BFU59" s="13"/>
      <c r="BFV59" s="13"/>
      <c r="BFW59" s="13"/>
      <c r="BFX59" s="13"/>
      <c r="BFY59" s="13"/>
      <c r="BFZ59" s="13"/>
      <c r="BGA59" s="13"/>
      <c r="BGB59" s="13"/>
      <c r="BGC59" s="13"/>
      <c r="BGD59" s="13"/>
      <c r="BGE59" s="13"/>
      <c r="BGF59" s="13"/>
      <c r="BGG59" s="13"/>
      <c r="BGH59" s="13"/>
      <c r="BGI59" s="13"/>
      <c r="BGJ59" s="13"/>
      <c r="BGK59" s="13"/>
      <c r="BGL59" s="13"/>
      <c r="BGM59" s="13"/>
      <c r="BGN59" s="13"/>
      <c r="BGO59" s="13"/>
      <c r="BGP59" s="13"/>
      <c r="BGQ59" s="13"/>
      <c r="BGR59" s="13"/>
      <c r="BGS59" s="13"/>
      <c r="BGT59" s="13"/>
      <c r="BGU59" s="13"/>
      <c r="BGV59" s="13"/>
      <c r="BGW59" s="13"/>
      <c r="BGX59" s="13"/>
      <c r="BGY59" s="13"/>
      <c r="BGZ59" s="13"/>
      <c r="BHA59" s="13"/>
      <c r="BHB59" s="13"/>
      <c r="BHC59" s="13"/>
      <c r="BHD59" s="13"/>
      <c r="BHE59" s="13"/>
      <c r="BHF59" s="13"/>
      <c r="BHG59" s="13"/>
      <c r="BHH59" s="13"/>
      <c r="BHI59" s="13"/>
      <c r="BHJ59" s="13"/>
      <c r="BHK59" s="13"/>
      <c r="BHL59" s="13"/>
      <c r="BHM59" s="13"/>
      <c r="BHN59" s="13"/>
      <c r="BHO59" s="13"/>
      <c r="BHP59" s="13"/>
      <c r="BHQ59" s="13"/>
      <c r="BHR59" s="13"/>
      <c r="BHS59" s="13"/>
      <c r="BHT59" s="13"/>
      <c r="BHU59" s="13"/>
      <c r="BHV59" s="13"/>
      <c r="BHW59" s="13"/>
      <c r="BHX59" s="13"/>
      <c r="BHY59" s="13"/>
      <c r="BHZ59" s="13"/>
      <c r="BIA59" s="13"/>
      <c r="BIB59" s="13"/>
      <c r="BIC59" s="13"/>
      <c r="BID59" s="13"/>
      <c r="BIE59" s="13"/>
      <c r="BIF59" s="13"/>
      <c r="BIG59" s="13"/>
      <c r="BIH59" s="13"/>
      <c r="BII59" s="13"/>
      <c r="BIJ59" s="13"/>
      <c r="BIK59" s="13"/>
      <c r="BIL59" s="13"/>
      <c r="BIM59" s="13"/>
      <c r="BIN59" s="13"/>
      <c r="BIO59" s="13"/>
      <c r="BIP59" s="13"/>
      <c r="BIQ59" s="13"/>
      <c r="BIR59" s="13"/>
      <c r="BIS59" s="13"/>
      <c r="BIT59" s="13"/>
      <c r="BIU59" s="13"/>
      <c r="BIV59" s="13"/>
      <c r="BIW59" s="13"/>
      <c r="BIX59" s="13"/>
      <c r="BIY59" s="13"/>
      <c r="BIZ59" s="13"/>
      <c r="BJA59" s="13"/>
      <c r="BJB59" s="13"/>
      <c r="BJC59" s="13"/>
      <c r="BJD59" s="13"/>
      <c r="BJE59" s="13"/>
      <c r="BJF59" s="13"/>
      <c r="BJG59" s="13"/>
      <c r="BJH59" s="13"/>
      <c r="BJI59" s="13"/>
      <c r="BJJ59" s="13"/>
      <c r="BJK59" s="13"/>
      <c r="BJL59" s="13"/>
      <c r="BJM59" s="13"/>
      <c r="BJN59" s="13"/>
      <c r="BJO59" s="13"/>
      <c r="BJP59" s="13"/>
      <c r="BJQ59" s="13"/>
      <c r="BJR59" s="13"/>
      <c r="BJS59" s="13"/>
      <c r="BJT59" s="13"/>
      <c r="BJU59" s="13"/>
      <c r="BJV59" s="13"/>
      <c r="BJW59" s="13"/>
      <c r="BJX59" s="13"/>
      <c r="BJY59" s="13"/>
      <c r="BJZ59" s="13"/>
      <c r="BKA59" s="13"/>
      <c r="BKB59" s="13"/>
      <c r="BKC59" s="13"/>
      <c r="BKD59" s="13"/>
      <c r="BKE59" s="13"/>
      <c r="BKF59" s="13"/>
      <c r="BKG59" s="13"/>
      <c r="BKH59" s="13"/>
      <c r="BKI59" s="13"/>
      <c r="BKJ59" s="13"/>
      <c r="BKK59" s="13"/>
      <c r="BKL59" s="13"/>
      <c r="BKM59" s="13"/>
      <c r="BKN59" s="13"/>
      <c r="BKO59" s="13"/>
      <c r="BKP59" s="13"/>
      <c r="BKQ59" s="13"/>
      <c r="BKR59" s="13"/>
      <c r="BKS59" s="13"/>
      <c r="BKT59" s="13"/>
      <c r="BKU59" s="13"/>
      <c r="BKV59" s="13"/>
      <c r="BKW59" s="13"/>
      <c r="BKX59" s="13"/>
      <c r="BKY59" s="13"/>
      <c r="BKZ59" s="13"/>
      <c r="BLA59" s="13"/>
      <c r="BLB59" s="13"/>
      <c r="BLC59" s="13"/>
      <c r="BLD59" s="13"/>
      <c r="BLE59" s="13"/>
      <c r="BLF59" s="13"/>
      <c r="BLG59" s="13"/>
      <c r="BLH59" s="13"/>
      <c r="BLI59" s="13"/>
      <c r="BLJ59" s="13"/>
      <c r="BLK59" s="13"/>
      <c r="BLL59" s="13"/>
      <c r="BLM59" s="13"/>
      <c r="BLN59" s="13"/>
      <c r="BLO59" s="13"/>
      <c r="BLP59" s="13"/>
      <c r="BLQ59" s="13"/>
      <c r="BLR59" s="13"/>
      <c r="BLS59" s="13"/>
      <c r="BLT59" s="13"/>
      <c r="BLU59" s="13"/>
      <c r="BLV59" s="13"/>
      <c r="BLW59" s="13"/>
      <c r="BLX59" s="13"/>
      <c r="BLY59" s="13"/>
      <c r="BLZ59" s="13"/>
      <c r="BMA59" s="13"/>
      <c r="BMB59" s="13"/>
      <c r="BMC59" s="13"/>
      <c r="BMD59" s="13"/>
      <c r="BME59" s="13"/>
      <c r="BMF59" s="13"/>
      <c r="BMG59" s="13"/>
      <c r="BMH59" s="13"/>
      <c r="BMI59" s="13"/>
      <c r="BMJ59" s="13"/>
      <c r="BMK59" s="13"/>
      <c r="BML59" s="13"/>
      <c r="BMM59" s="13"/>
      <c r="BMN59" s="13"/>
      <c r="BMO59" s="13"/>
      <c r="BMP59" s="13"/>
      <c r="BMQ59" s="13"/>
      <c r="BMR59" s="13"/>
      <c r="BMS59" s="13"/>
      <c r="BMT59" s="13"/>
      <c r="BMU59" s="13"/>
      <c r="BMV59" s="13"/>
      <c r="BMW59" s="13"/>
      <c r="BMX59" s="13"/>
      <c r="BMY59" s="13"/>
      <c r="BMZ59" s="13"/>
      <c r="BNA59" s="13"/>
      <c r="BNB59" s="13"/>
      <c r="BNC59" s="13"/>
      <c r="BND59" s="13"/>
      <c r="BNE59" s="13"/>
      <c r="BNF59" s="13"/>
      <c r="BNG59" s="13"/>
      <c r="BNH59" s="13"/>
      <c r="BNI59" s="13"/>
      <c r="BNJ59" s="13"/>
      <c r="BNK59" s="13"/>
      <c r="BNL59" s="13"/>
      <c r="BNM59" s="13"/>
      <c r="BNN59" s="13"/>
      <c r="BNO59" s="13"/>
      <c r="BNP59" s="13"/>
      <c r="BNQ59" s="13"/>
      <c r="BNR59" s="13"/>
      <c r="BNS59" s="13"/>
      <c r="BNT59" s="13"/>
      <c r="BNU59" s="13"/>
      <c r="BNV59" s="13"/>
      <c r="BNW59" s="13"/>
      <c r="BNX59" s="13"/>
      <c r="BNY59" s="13"/>
      <c r="BNZ59" s="13"/>
      <c r="BOA59" s="13"/>
      <c r="BOB59" s="13"/>
      <c r="BOC59" s="13"/>
      <c r="BOD59" s="13"/>
      <c r="BOE59" s="13"/>
      <c r="BOF59" s="13"/>
      <c r="BOG59" s="13"/>
      <c r="BOH59" s="13"/>
      <c r="BOI59" s="13"/>
      <c r="BOJ59" s="13"/>
      <c r="BOK59" s="13"/>
      <c r="BOL59" s="13"/>
      <c r="BOM59" s="13"/>
      <c r="BON59" s="13"/>
      <c r="BOO59" s="13"/>
      <c r="BOP59" s="13"/>
      <c r="BOQ59" s="13"/>
      <c r="BOR59" s="13"/>
      <c r="BOS59" s="13"/>
      <c r="BOT59" s="13"/>
      <c r="BOU59" s="13"/>
      <c r="BOV59" s="13"/>
      <c r="BOW59" s="13"/>
      <c r="BOX59" s="13"/>
      <c r="BOY59" s="13"/>
      <c r="BOZ59" s="13"/>
      <c r="BPA59" s="13"/>
      <c r="BPB59" s="13"/>
      <c r="BPC59" s="13"/>
      <c r="BPD59" s="13"/>
      <c r="BPE59" s="13"/>
      <c r="BPF59" s="13"/>
      <c r="BPG59" s="13"/>
      <c r="BPH59" s="13"/>
      <c r="BPI59" s="13"/>
      <c r="BPJ59" s="13"/>
      <c r="BPK59" s="13"/>
      <c r="BPL59" s="13"/>
      <c r="BPM59" s="13"/>
      <c r="BPN59" s="13"/>
      <c r="BPO59" s="13"/>
      <c r="BPP59" s="13"/>
      <c r="BPQ59" s="13"/>
      <c r="BPR59" s="13"/>
      <c r="BPS59" s="13"/>
      <c r="BPT59" s="13"/>
      <c r="BPU59" s="13"/>
      <c r="BPV59" s="13"/>
      <c r="BPW59" s="13"/>
      <c r="BPX59" s="13"/>
      <c r="BPY59" s="13"/>
      <c r="BPZ59" s="13"/>
      <c r="BQA59" s="13"/>
      <c r="BQB59" s="13"/>
      <c r="BQC59" s="13"/>
      <c r="BQD59" s="13"/>
      <c r="BQE59" s="13"/>
      <c r="BQF59" s="13"/>
      <c r="BQG59" s="13"/>
      <c r="BQH59" s="13"/>
      <c r="BQI59" s="13"/>
      <c r="BQJ59" s="13"/>
      <c r="BQK59" s="13"/>
      <c r="BQL59" s="13"/>
      <c r="BQM59" s="13"/>
      <c r="BQN59" s="13"/>
      <c r="BQO59" s="13"/>
      <c r="BQP59" s="13"/>
      <c r="BQQ59" s="13"/>
      <c r="BQR59" s="13"/>
      <c r="BQS59" s="13"/>
      <c r="BQT59" s="13"/>
      <c r="BQU59" s="13"/>
      <c r="BQV59" s="13"/>
      <c r="BQW59" s="13"/>
      <c r="BQX59" s="13"/>
      <c r="BQY59" s="13"/>
      <c r="BQZ59" s="13"/>
      <c r="BRA59" s="13"/>
      <c r="BRB59" s="13"/>
      <c r="BRC59" s="13"/>
      <c r="BRD59" s="13"/>
      <c r="BRE59" s="13"/>
      <c r="BRF59" s="13"/>
      <c r="BRG59" s="13"/>
      <c r="BRH59" s="13"/>
      <c r="BRI59" s="13"/>
      <c r="BRJ59" s="13"/>
      <c r="BRK59" s="13"/>
      <c r="BRL59" s="13"/>
      <c r="BRM59" s="13"/>
      <c r="BRN59" s="13"/>
      <c r="BRO59" s="13"/>
      <c r="BRP59" s="13"/>
      <c r="BRQ59" s="13"/>
      <c r="BRR59" s="13"/>
      <c r="BRS59" s="13"/>
      <c r="BRT59" s="13"/>
      <c r="BRU59" s="13"/>
      <c r="BRV59" s="13"/>
      <c r="BRW59" s="13"/>
      <c r="BRX59" s="13"/>
      <c r="BRY59" s="13"/>
      <c r="BRZ59" s="13"/>
      <c r="BSA59" s="13"/>
      <c r="BSB59" s="13"/>
      <c r="BSC59" s="13"/>
      <c r="BSD59" s="13"/>
      <c r="BSE59" s="13"/>
      <c r="BSF59" s="13"/>
      <c r="BSG59" s="13"/>
      <c r="BSH59" s="13"/>
      <c r="BSI59" s="13"/>
      <c r="BSJ59" s="13"/>
      <c r="BSK59" s="13"/>
      <c r="BSL59" s="13"/>
      <c r="BSM59" s="13"/>
      <c r="BSN59" s="13"/>
      <c r="BSO59" s="13"/>
      <c r="BSP59" s="13"/>
      <c r="BSQ59" s="13"/>
      <c r="BSR59" s="13"/>
      <c r="BSS59" s="13"/>
      <c r="BST59" s="13"/>
      <c r="BSU59" s="13"/>
      <c r="BSV59" s="13"/>
      <c r="BSW59" s="13"/>
      <c r="BSX59" s="13"/>
      <c r="BSY59" s="13"/>
      <c r="BSZ59" s="13"/>
      <c r="BTA59" s="13"/>
      <c r="BTB59" s="13"/>
      <c r="BTC59" s="13"/>
      <c r="BTD59" s="13"/>
      <c r="BTE59" s="13"/>
      <c r="BTF59" s="13"/>
      <c r="BTG59" s="13"/>
      <c r="BTH59" s="13"/>
      <c r="BTI59" s="13"/>
      <c r="BTJ59" s="13"/>
      <c r="BTK59" s="13"/>
      <c r="BTL59" s="13"/>
      <c r="BTM59" s="13"/>
      <c r="BTN59" s="13"/>
      <c r="BTO59" s="13"/>
      <c r="BTP59" s="13"/>
      <c r="BTQ59" s="13"/>
      <c r="BTR59" s="13"/>
      <c r="BTS59" s="13"/>
      <c r="BTT59" s="13"/>
      <c r="BTU59" s="13"/>
      <c r="BTV59" s="13"/>
      <c r="BTW59" s="13"/>
      <c r="BTX59" s="13"/>
      <c r="BTY59" s="13"/>
      <c r="BTZ59" s="13"/>
      <c r="BUA59" s="13"/>
      <c r="BUB59" s="13"/>
      <c r="BUC59" s="13"/>
      <c r="BUD59" s="13"/>
      <c r="BUE59" s="13"/>
      <c r="BUF59" s="13"/>
      <c r="BUG59" s="13"/>
      <c r="BUH59" s="13"/>
      <c r="BUI59" s="13"/>
      <c r="BUJ59" s="13"/>
      <c r="BUK59" s="13"/>
      <c r="BUL59" s="13"/>
      <c r="BUM59" s="13"/>
      <c r="BUN59" s="13"/>
      <c r="BUO59" s="13"/>
      <c r="BUP59" s="13"/>
      <c r="BUQ59" s="13"/>
      <c r="BUR59" s="13"/>
      <c r="BUS59" s="13"/>
      <c r="BUT59" s="13"/>
      <c r="BUU59" s="13"/>
      <c r="BUV59" s="13"/>
      <c r="BUW59" s="13"/>
      <c r="BUX59" s="13"/>
      <c r="BUY59" s="13"/>
      <c r="BUZ59" s="13"/>
      <c r="BVA59" s="13"/>
      <c r="BVB59" s="13"/>
      <c r="BVC59" s="13"/>
      <c r="BVD59" s="13"/>
      <c r="BVE59" s="13"/>
      <c r="BVF59" s="13"/>
      <c r="BVG59" s="13"/>
      <c r="BVH59" s="13"/>
      <c r="BVI59" s="13"/>
      <c r="BVJ59" s="13"/>
      <c r="BVK59" s="13"/>
      <c r="BVL59" s="13"/>
      <c r="BVM59" s="13"/>
      <c r="BVN59" s="13"/>
      <c r="BVO59" s="13"/>
      <c r="BVP59" s="13"/>
      <c r="BVQ59" s="13"/>
      <c r="BVR59" s="13"/>
      <c r="BVS59" s="13"/>
      <c r="BVT59" s="13"/>
      <c r="BVU59" s="13"/>
      <c r="BVV59" s="13"/>
      <c r="BVW59" s="13"/>
      <c r="BVX59" s="13"/>
      <c r="BVY59" s="13"/>
      <c r="BVZ59" s="13"/>
      <c r="BWA59" s="13"/>
      <c r="BWB59" s="13"/>
      <c r="BWC59" s="13"/>
      <c r="BWD59" s="13"/>
      <c r="BWE59" s="13"/>
      <c r="BWF59" s="13"/>
      <c r="BWG59" s="13"/>
      <c r="BWH59" s="13"/>
      <c r="BWI59" s="13"/>
      <c r="BWJ59" s="13"/>
      <c r="BWK59" s="13"/>
      <c r="BWL59" s="13"/>
      <c r="BWM59" s="13"/>
      <c r="BWN59" s="13"/>
      <c r="BWO59" s="13"/>
      <c r="BWP59" s="13"/>
      <c r="BWQ59" s="13"/>
      <c r="BWR59" s="13"/>
      <c r="BWS59" s="13"/>
      <c r="BWT59" s="13"/>
      <c r="BWU59" s="13"/>
      <c r="BWV59" s="13"/>
      <c r="BWW59" s="13"/>
      <c r="BWX59" s="13"/>
      <c r="BWY59" s="13"/>
      <c r="BWZ59" s="13"/>
      <c r="BXA59" s="13"/>
      <c r="BXB59" s="13"/>
      <c r="BXC59" s="13"/>
      <c r="BXD59" s="13"/>
      <c r="BXE59" s="13"/>
      <c r="BXF59" s="13"/>
      <c r="BXG59" s="13"/>
      <c r="BXH59" s="13"/>
      <c r="BXI59" s="13"/>
      <c r="BXJ59" s="13"/>
      <c r="BXK59" s="13"/>
      <c r="BXL59" s="13"/>
      <c r="BXM59" s="13"/>
      <c r="BXN59" s="13"/>
      <c r="BXO59" s="13"/>
      <c r="BXP59" s="13"/>
      <c r="BXQ59" s="13"/>
      <c r="BXR59" s="13"/>
      <c r="BXS59" s="13"/>
      <c r="BXT59" s="13"/>
      <c r="BXU59" s="13"/>
      <c r="BXV59" s="13"/>
      <c r="BXW59" s="13"/>
      <c r="BXX59" s="13"/>
      <c r="BXY59" s="13"/>
      <c r="BXZ59" s="13"/>
      <c r="BYA59" s="13"/>
      <c r="BYB59" s="13"/>
      <c r="BYC59" s="13"/>
      <c r="BYD59" s="13"/>
      <c r="BYE59" s="13"/>
      <c r="BYF59" s="13"/>
      <c r="BYG59" s="13"/>
      <c r="BYH59" s="13"/>
      <c r="BYI59" s="13"/>
      <c r="BYJ59" s="13"/>
      <c r="BYK59" s="13"/>
      <c r="BYL59" s="13"/>
      <c r="BYM59" s="13"/>
      <c r="BYN59" s="13"/>
      <c r="BYO59" s="13"/>
      <c r="BYP59" s="13"/>
      <c r="BYQ59" s="13"/>
      <c r="BYR59" s="13"/>
      <c r="BYS59" s="13"/>
      <c r="BYT59" s="13"/>
      <c r="BYU59" s="13"/>
      <c r="BYV59" s="13"/>
      <c r="BYW59" s="13"/>
      <c r="BYX59" s="13"/>
      <c r="BYY59" s="13"/>
      <c r="BYZ59" s="13"/>
      <c r="BZA59" s="13"/>
      <c r="BZB59" s="13"/>
      <c r="BZC59" s="13"/>
      <c r="BZD59" s="13"/>
      <c r="BZE59" s="13"/>
      <c r="BZF59" s="13"/>
      <c r="BZG59" s="13"/>
      <c r="BZH59" s="13"/>
      <c r="BZI59" s="13"/>
      <c r="BZJ59" s="13"/>
      <c r="BZK59" s="13"/>
      <c r="BZL59" s="13"/>
      <c r="BZM59" s="13"/>
      <c r="BZN59" s="13"/>
      <c r="BZO59" s="13"/>
      <c r="BZP59" s="13"/>
      <c r="BZQ59" s="13"/>
      <c r="BZR59" s="13"/>
      <c r="BZS59" s="13"/>
      <c r="BZT59" s="13"/>
      <c r="BZU59" s="13"/>
      <c r="BZV59" s="13"/>
      <c r="BZW59" s="13"/>
      <c r="BZX59" s="13"/>
      <c r="BZY59" s="13"/>
      <c r="BZZ59" s="13"/>
      <c r="CAA59" s="13"/>
      <c r="CAB59" s="13"/>
      <c r="CAC59" s="13"/>
      <c r="CAD59" s="13"/>
      <c r="CAE59" s="13"/>
      <c r="CAF59" s="13"/>
      <c r="CAG59" s="13"/>
      <c r="CAH59" s="13"/>
      <c r="CAI59" s="13"/>
      <c r="CAJ59" s="13"/>
      <c r="CAK59" s="13"/>
      <c r="CAL59" s="13"/>
      <c r="CAM59" s="13"/>
      <c r="CAN59" s="13"/>
      <c r="CAO59" s="13"/>
      <c r="CAP59" s="13"/>
      <c r="CAQ59" s="13"/>
      <c r="CAR59" s="13"/>
      <c r="CAS59" s="13"/>
      <c r="CAT59" s="13"/>
      <c r="CAU59" s="13"/>
      <c r="CAV59" s="13"/>
      <c r="CAW59" s="13"/>
      <c r="CAX59" s="13"/>
      <c r="CAY59" s="13"/>
      <c r="CAZ59" s="13"/>
      <c r="CBA59" s="13"/>
      <c r="CBB59" s="13"/>
      <c r="CBC59" s="13"/>
      <c r="CBD59" s="13"/>
      <c r="CBE59" s="13"/>
      <c r="CBF59" s="13"/>
      <c r="CBG59" s="13"/>
      <c r="CBH59" s="13"/>
      <c r="CBI59" s="13"/>
      <c r="CBJ59" s="13"/>
      <c r="CBK59" s="13"/>
      <c r="CBL59" s="13"/>
      <c r="CBM59" s="13"/>
      <c r="CBN59" s="13"/>
      <c r="CBO59" s="13"/>
      <c r="CBP59" s="13"/>
      <c r="CBQ59" s="13"/>
      <c r="CBR59" s="13"/>
      <c r="CBS59" s="13"/>
      <c r="CBT59" s="13"/>
      <c r="CBU59" s="13"/>
      <c r="CBV59" s="13"/>
      <c r="CBW59" s="13"/>
      <c r="CBX59" s="13"/>
      <c r="CBY59" s="13"/>
      <c r="CBZ59" s="13"/>
      <c r="CCA59" s="13"/>
      <c r="CCB59" s="13"/>
      <c r="CCC59" s="13"/>
      <c r="CCD59" s="13"/>
      <c r="CCE59" s="13"/>
      <c r="CCF59" s="13"/>
      <c r="CCG59" s="13"/>
      <c r="CCH59" s="13"/>
      <c r="CCI59" s="13"/>
      <c r="CCJ59" s="13"/>
      <c r="CCK59" s="13"/>
      <c r="CCL59" s="13"/>
      <c r="CCM59" s="13"/>
      <c r="CCN59" s="13"/>
      <c r="CCO59" s="13"/>
      <c r="CCP59" s="13"/>
      <c r="CCQ59" s="13"/>
      <c r="CCR59" s="13"/>
      <c r="CCS59" s="13"/>
      <c r="CCT59" s="13"/>
      <c r="CCU59" s="13"/>
      <c r="CCV59" s="13"/>
      <c r="CCW59" s="13"/>
      <c r="CCX59" s="13"/>
      <c r="CCY59" s="13"/>
      <c r="CCZ59" s="13"/>
      <c r="CDA59" s="13"/>
      <c r="CDB59" s="13"/>
      <c r="CDC59" s="13"/>
      <c r="CDD59" s="13"/>
      <c r="CDE59" s="13"/>
      <c r="CDF59" s="13"/>
      <c r="CDG59" s="13"/>
      <c r="CDH59" s="13"/>
      <c r="CDI59" s="13"/>
      <c r="CDJ59" s="13"/>
      <c r="CDK59" s="13"/>
      <c r="CDL59" s="13"/>
      <c r="CDM59" s="13"/>
      <c r="CDN59" s="13"/>
      <c r="CDO59" s="13"/>
      <c r="CDP59" s="13"/>
      <c r="CDQ59" s="13"/>
      <c r="CDR59" s="13"/>
      <c r="CDS59" s="13"/>
      <c r="CDT59" s="13"/>
      <c r="CDU59" s="13"/>
      <c r="CDV59" s="13"/>
      <c r="CDW59" s="13"/>
      <c r="CDX59" s="13"/>
      <c r="CDY59" s="13"/>
      <c r="CDZ59" s="13"/>
      <c r="CEA59" s="13"/>
      <c r="CEB59" s="13"/>
      <c r="CEC59" s="13"/>
      <c r="CED59" s="13"/>
      <c r="CEE59" s="13"/>
      <c r="CEF59" s="13"/>
      <c r="CEG59" s="13"/>
      <c r="CEH59" s="13"/>
      <c r="CEI59" s="13"/>
      <c r="CEJ59" s="13"/>
      <c r="CEK59" s="13"/>
      <c r="CEL59" s="13"/>
      <c r="CEM59" s="13"/>
      <c r="CEN59" s="13"/>
      <c r="CEO59" s="13"/>
      <c r="CEP59" s="13"/>
      <c r="CEQ59" s="13"/>
      <c r="CER59" s="13"/>
      <c r="CES59" s="13"/>
      <c r="CET59" s="13"/>
      <c r="CEU59" s="13"/>
      <c r="CEV59" s="13"/>
      <c r="CEW59" s="13"/>
      <c r="CEX59" s="13"/>
      <c r="CEY59" s="13"/>
      <c r="CEZ59" s="13"/>
      <c r="CFA59" s="13"/>
      <c r="CFB59" s="13"/>
      <c r="CFC59" s="13"/>
      <c r="CFD59" s="13"/>
      <c r="CFE59" s="13"/>
      <c r="CFF59" s="13"/>
      <c r="CFG59" s="13"/>
      <c r="CFH59" s="13"/>
      <c r="CFI59" s="13"/>
      <c r="CFJ59" s="13"/>
      <c r="CFK59" s="13"/>
      <c r="CFL59" s="13"/>
      <c r="CFM59" s="13"/>
      <c r="CFN59" s="13"/>
      <c r="CFO59" s="13"/>
      <c r="CFP59" s="13"/>
      <c r="CFQ59" s="13"/>
      <c r="CFR59" s="13"/>
      <c r="CFS59" s="13"/>
      <c r="CFT59" s="13"/>
      <c r="CFU59" s="13"/>
      <c r="CFV59" s="13"/>
      <c r="CFW59" s="13"/>
      <c r="CFX59" s="13"/>
      <c r="CFY59" s="13"/>
      <c r="CFZ59" s="13"/>
      <c r="CGA59" s="13"/>
      <c r="CGB59" s="13"/>
      <c r="CGC59" s="13"/>
      <c r="CGD59" s="13"/>
      <c r="CGE59" s="13"/>
      <c r="CGF59" s="13"/>
      <c r="CGG59" s="13"/>
      <c r="CGH59" s="13"/>
      <c r="CGI59" s="13"/>
      <c r="CGJ59" s="13"/>
      <c r="CGK59" s="13"/>
      <c r="CGL59" s="13"/>
      <c r="CGM59" s="13"/>
      <c r="CGN59" s="13"/>
      <c r="CGO59" s="13"/>
      <c r="CGP59" s="13"/>
      <c r="CGQ59" s="13"/>
      <c r="CGR59" s="13"/>
      <c r="CGS59" s="13"/>
      <c r="CGT59" s="13"/>
      <c r="CGU59" s="13"/>
      <c r="CGV59" s="13"/>
      <c r="CGW59" s="13"/>
      <c r="CGX59" s="13"/>
      <c r="CGY59" s="13"/>
      <c r="CGZ59" s="13"/>
      <c r="CHA59" s="13"/>
      <c r="CHB59" s="13"/>
      <c r="CHC59" s="13"/>
      <c r="CHD59" s="13"/>
      <c r="CHE59" s="13"/>
      <c r="CHF59" s="13"/>
      <c r="CHG59" s="13"/>
      <c r="CHH59" s="13"/>
      <c r="CHI59" s="13"/>
      <c r="CHJ59" s="13"/>
      <c r="CHK59" s="13"/>
      <c r="CHL59" s="13"/>
      <c r="CHM59" s="13"/>
      <c r="CHN59" s="13"/>
      <c r="CHO59" s="13"/>
      <c r="CHP59" s="13"/>
      <c r="CHQ59" s="13"/>
      <c r="CHR59" s="13"/>
      <c r="CHS59" s="13"/>
      <c r="CHT59" s="13"/>
      <c r="CHU59" s="13"/>
      <c r="CHV59" s="13"/>
      <c r="CHW59" s="13"/>
      <c r="CHX59" s="13"/>
      <c r="CHY59" s="13"/>
      <c r="CHZ59" s="13"/>
      <c r="CIA59" s="13"/>
      <c r="CIB59" s="13"/>
      <c r="CIC59" s="13"/>
      <c r="CID59" s="13"/>
      <c r="CIE59" s="13"/>
      <c r="CIF59" s="13"/>
      <c r="CIG59" s="13"/>
      <c r="CIH59" s="13"/>
      <c r="CII59" s="13"/>
      <c r="CIJ59" s="13"/>
      <c r="CIK59" s="13"/>
      <c r="CIL59" s="13"/>
      <c r="CIM59" s="13"/>
      <c r="CIN59" s="13"/>
      <c r="CIO59" s="13"/>
      <c r="CIP59" s="13"/>
      <c r="CIQ59" s="13"/>
      <c r="CIR59" s="13"/>
      <c r="CIS59" s="13"/>
      <c r="CIT59" s="13"/>
      <c r="CIU59" s="13"/>
      <c r="CIV59" s="13"/>
      <c r="CIW59" s="13"/>
      <c r="CIX59" s="13"/>
      <c r="CIY59" s="13"/>
      <c r="CIZ59" s="13"/>
      <c r="CJA59" s="13"/>
      <c r="CJB59" s="13"/>
      <c r="CJC59" s="13"/>
      <c r="CJD59" s="13"/>
      <c r="CJE59" s="13"/>
      <c r="CJF59" s="13"/>
      <c r="CJG59" s="13"/>
      <c r="CJH59" s="13"/>
      <c r="CJI59" s="13"/>
      <c r="CJJ59" s="13"/>
      <c r="CJK59" s="13"/>
      <c r="CJL59" s="13"/>
      <c r="CJM59" s="13"/>
      <c r="CJN59" s="13"/>
      <c r="CJO59" s="13"/>
      <c r="CJP59" s="13"/>
      <c r="CJQ59" s="13"/>
      <c r="CJR59" s="13"/>
      <c r="CJS59" s="13"/>
      <c r="CJT59" s="13"/>
      <c r="CJU59" s="13"/>
      <c r="CJV59" s="13"/>
      <c r="CJW59" s="13"/>
      <c r="CJX59" s="13"/>
      <c r="CJY59" s="13"/>
      <c r="CJZ59" s="13"/>
      <c r="CKA59" s="13"/>
      <c r="CKB59" s="13"/>
      <c r="CKC59" s="13"/>
      <c r="CKD59" s="13"/>
      <c r="CKE59" s="13"/>
      <c r="CKF59" s="13"/>
      <c r="CKG59" s="13"/>
      <c r="CKH59" s="13"/>
      <c r="CKI59" s="13"/>
      <c r="CKJ59" s="13"/>
      <c r="CKK59" s="13"/>
      <c r="CKL59" s="13"/>
      <c r="CKM59" s="13"/>
      <c r="CKN59" s="13"/>
      <c r="CKO59" s="13"/>
      <c r="CKP59" s="13"/>
      <c r="CKQ59" s="13"/>
      <c r="CKR59" s="13"/>
      <c r="CKS59" s="13"/>
      <c r="CKT59" s="13"/>
      <c r="CKU59" s="13"/>
      <c r="CKV59" s="13"/>
      <c r="CKW59" s="13"/>
      <c r="CKX59" s="13"/>
      <c r="CKY59" s="13"/>
      <c r="CKZ59" s="13"/>
      <c r="CLA59" s="13"/>
      <c r="CLB59" s="13"/>
      <c r="CLC59" s="13"/>
      <c r="CLD59" s="13"/>
      <c r="CLE59" s="13"/>
      <c r="CLF59" s="13"/>
      <c r="CLG59" s="13"/>
      <c r="CLH59" s="13"/>
      <c r="CLI59" s="13"/>
      <c r="CLJ59" s="13"/>
      <c r="CLK59" s="13"/>
      <c r="CLL59" s="13"/>
      <c r="CLM59" s="13"/>
      <c r="CLN59" s="13"/>
      <c r="CLO59" s="13"/>
      <c r="CLP59" s="13"/>
      <c r="CLQ59" s="13"/>
      <c r="CLR59" s="13"/>
      <c r="CLS59" s="13"/>
      <c r="CLT59" s="13"/>
      <c r="CLU59" s="13"/>
      <c r="CLV59" s="13"/>
      <c r="CLW59" s="13"/>
      <c r="CLX59" s="13"/>
      <c r="CLY59" s="13"/>
      <c r="CLZ59" s="13"/>
      <c r="CMA59" s="13"/>
      <c r="CMB59" s="13"/>
      <c r="CMC59" s="13"/>
      <c r="CMD59" s="13"/>
      <c r="CME59" s="13"/>
      <c r="CMF59" s="13"/>
      <c r="CMG59" s="13"/>
      <c r="CMH59" s="13"/>
      <c r="CMI59" s="13"/>
      <c r="CMJ59" s="13"/>
      <c r="CMK59" s="13"/>
      <c r="CML59" s="13"/>
      <c r="CMM59" s="13"/>
      <c r="CMN59" s="13"/>
      <c r="CMO59" s="13"/>
      <c r="CMP59" s="13"/>
      <c r="CMQ59" s="13"/>
      <c r="CMR59" s="13"/>
      <c r="CMS59" s="13"/>
      <c r="CMT59" s="13"/>
      <c r="CMU59" s="13"/>
      <c r="CMV59" s="13"/>
      <c r="CMW59" s="13"/>
      <c r="CMX59" s="13"/>
      <c r="CMY59" s="13"/>
      <c r="CMZ59" s="13"/>
      <c r="CNA59" s="13"/>
      <c r="CNB59" s="13"/>
      <c r="CNC59" s="13"/>
      <c r="CND59" s="13"/>
      <c r="CNE59" s="13"/>
      <c r="CNF59" s="13"/>
      <c r="CNG59" s="13"/>
      <c r="CNH59" s="13"/>
      <c r="CNI59" s="13"/>
      <c r="CNJ59" s="13"/>
      <c r="CNK59" s="13"/>
      <c r="CNL59" s="13"/>
      <c r="CNM59" s="13"/>
      <c r="CNN59" s="13"/>
      <c r="CNO59" s="13"/>
      <c r="CNP59" s="13"/>
      <c r="CNQ59" s="13"/>
      <c r="CNR59" s="13"/>
      <c r="CNS59" s="13"/>
      <c r="CNT59" s="13"/>
      <c r="CNU59" s="13"/>
      <c r="CNV59" s="13"/>
      <c r="CNW59" s="13"/>
      <c r="CNX59" s="13"/>
      <c r="CNY59" s="13"/>
      <c r="CNZ59" s="13"/>
      <c r="COA59" s="13"/>
      <c r="COB59" s="13"/>
      <c r="COC59" s="13"/>
      <c r="COD59" s="13"/>
      <c r="COE59" s="13"/>
      <c r="COF59" s="13"/>
      <c r="COG59" s="13"/>
      <c r="COH59" s="13"/>
      <c r="COI59" s="13"/>
      <c r="COJ59" s="13"/>
      <c r="COK59" s="13"/>
      <c r="COL59" s="13"/>
      <c r="COM59" s="13"/>
      <c r="CON59" s="13"/>
      <c r="COO59" s="13"/>
      <c r="COP59" s="13"/>
      <c r="COQ59" s="13"/>
      <c r="COR59" s="13"/>
      <c r="COS59" s="13"/>
      <c r="COT59" s="13"/>
      <c r="COU59" s="13"/>
      <c r="COV59" s="13"/>
      <c r="COW59" s="13"/>
      <c r="COX59" s="13"/>
      <c r="COY59" s="13"/>
      <c r="COZ59" s="13"/>
      <c r="CPA59" s="13"/>
      <c r="CPB59" s="13"/>
      <c r="CPC59" s="13"/>
      <c r="CPD59" s="13"/>
      <c r="CPE59" s="13"/>
      <c r="CPF59" s="13"/>
      <c r="CPG59" s="13"/>
      <c r="CPH59" s="13"/>
      <c r="CPI59" s="13"/>
      <c r="CPJ59" s="13"/>
      <c r="CPK59" s="13"/>
      <c r="CPL59" s="13"/>
      <c r="CPM59" s="13"/>
      <c r="CPN59" s="13"/>
      <c r="CPO59" s="13"/>
      <c r="CPP59" s="13"/>
      <c r="CPQ59" s="13"/>
      <c r="CPR59" s="13"/>
      <c r="CPS59" s="13"/>
      <c r="CPT59" s="13"/>
      <c r="CPU59" s="13"/>
      <c r="CPV59" s="13"/>
      <c r="CPW59" s="13"/>
      <c r="CPX59" s="13"/>
      <c r="CPY59" s="13"/>
      <c r="CPZ59" s="13"/>
      <c r="CQA59" s="13"/>
      <c r="CQB59" s="13"/>
      <c r="CQC59" s="13"/>
      <c r="CQD59" s="13"/>
      <c r="CQE59" s="13"/>
      <c r="CQF59" s="13"/>
      <c r="CQG59" s="13"/>
      <c r="CQH59" s="13"/>
      <c r="CQI59" s="13"/>
      <c r="CQJ59" s="13"/>
      <c r="CQK59" s="13"/>
      <c r="CQL59" s="13"/>
      <c r="CQM59" s="13"/>
      <c r="CQN59" s="13"/>
      <c r="CQO59" s="13"/>
      <c r="CQP59" s="13"/>
      <c r="CQQ59" s="13"/>
      <c r="CQR59" s="13"/>
      <c r="CQS59" s="13"/>
      <c r="CQT59" s="13"/>
      <c r="CQU59" s="13"/>
      <c r="CQV59" s="13"/>
      <c r="CQW59" s="13"/>
      <c r="CQX59" s="13"/>
      <c r="CQY59" s="13"/>
      <c r="CQZ59" s="13"/>
      <c r="CRA59" s="13"/>
      <c r="CRB59" s="13"/>
      <c r="CRC59" s="13"/>
      <c r="CRD59" s="13"/>
      <c r="CRE59" s="13"/>
      <c r="CRF59" s="13"/>
      <c r="CRG59" s="13"/>
      <c r="CRH59" s="13"/>
      <c r="CRI59" s="13"/>
      <c r="CRJ59" s="13"/>
      <c r="CRK59" s="13"/>
      <c r="CRL59" s="13"/>
      <c r="CRM59" s="13"/>
      <c r="CRN59" s="13"/>
      <c r="CRO59" s="13"/>
      <c r="CRP59" s="13"/>
      <c r="CRQ59" s="13"/>
      <c r="CRR59" s="13"/>
      <c r="CRS59" s="13"/>
      <c r="CRT59" s="13"/>
      <c r="CRU59" s="13"/>
      <c r="CRV59" s="13"/>
      <c r="CRW59" s="13"/>
      <c r="CRX59" s="13"/>
      <c r="CRY59" s="13"/>
      <c r="CRZ59" s="13"/>
      <c r="CSA59" s="13"/>
      <c r="CSB59" s="13"/>
      <c r="CSC59" s="13"/>
      <c r="CSD59" s="13"/>
      <c r="CSE59" s="13"/>
      <c r="CSF59" s="13"/>
      <c r="CSG59" s="13"/>
      <c r="CSH59" s="13"/>
      <c r="CSI59" s="13"/>
      <c r="CSJ59" s="13"/>
      <c r="CSK59" s="13"/>
      <c r="CSL59" s="13"/>
      <c r="CSM59" s="13"/>
      <c r="CSN59" s="13"/>
      <c r="CSO59" s="13"/>
      <c r="CSP59" s="13"/>
      <c r="CSQ59" s="13"/>
      <c r="CSR59" s="13"/>
      <c r="CSS59" s="13"/>
      <c r="CST59" s="13"/>
      <c r="CSU59" s="13"/>
      <c r="CSV59" s="13"/>
      <c r="CSW59" s="13"/>
      <c r="CSX59" s="13"/>
      <c r="CSY59" s="13"/>
      <c r="CSZ59" s="13"/>
      <c r="CTA59" s="13"/>
      <c r="CTB59" s="13"/>
      <c r="CTC59" s="13"/>
      <c r="CTD59" s="13"/>
      <c r="CTE59" s="13"/>
      <c r="CTF59" s="13"/>
      <c r="CTG59" s="13"/>
      <c r="CTH59" s="13"/>
      <c r="CTI59" s="13"/>
      <c r="CTJ59" s="13"/>
      <c r="CTK59" s="13"/>
      <c r="CTL59" s="13"/>
      <c r="CTM59" s="13"/>
      <c r="CTN59" s="13"/>
      <c r="CTO59" s="13"/>
      <c r="CTP59" s="13"/>
      <c r="CTQ59" s="13"/>
      <c r="CTR59" s="13"/>
      <c r="CTS59" s="13"/>
      <c r="CTT59" s="13"/>
      <c r="CTU59" s="13"/>
      <c r="CTV59" s="13"/>
      <c r="CTW59" s="13"/>
      <c r="CTX59" s="13"/>
      <c r="CTY59" s="13"/>
      <c r="CTZ59" s="13"/>
      <c r="CUA59" s="13"/>
      <c r="CUB59" s="13"/>
      <c r="CUC59" s="13"/>
      <c r="CUD59" s="13"/>
      <c r="CUE59" s="13"/>
      <c r="CUF59" s="13"/>
      <c r="CUG59" s="13"/>
      <c r="CUH59" s="13"/>
      <c r="CUI59" s="13"/>
      <c r="CUJ59" s="13"/>
      <c r="CUK59" s="13"/>
      <c r="CUL59" s="13"/>
      <c r="CUM59" s="13"/>
      <c r="CUN59" s="13"/>
      <c r="CUO59" s="13"/>
      <c r="CUP59" s="13"/>
      <c r="CUQ59" s="13"/>
      <c r="CUR59" s="13"/>
      <c r="CUS59" s="13"/>
      <c r="CUT59" s="13"/>
      <c r="CUU59" s="13"/>
      <c r="CUV59" s="13"/>
      <c r="CUW59" s="13"/>
      <c r="CUX59" s="13"/>
      <c r="CUY59" s="13"/>
      <c r="CUZ59" s="13"/>
      <c r="CVA59" s="13"/>
      <c r="CVB59" s="13"/>
      <c r="CVC59" s="13"/>
      <c r="CVD59" s="13"/>
      <c r="CVE59" s="13"/>
      <c r="CVF59" s="13"/>
      <c r="CVG59" s="13"/>
      <c r="CVH59" s="13"/>
      <c r="CVI59" s="13"/>
      <c r="CVJ59" s="13"/>
      <c r="CVK59" s="13"/>
      <c r="CVL59" s="13"/>
      <c r="CVM59" s="13"/>
      <c r="CVN59" s="13"/>
      <c r="CVO59" s="13"/>
      <c r="CVP59" s="13"/>
      <c r="CVQ59" s="13"/>
      <c r="CVR59" s="13"/>
      <c r="CVS59" s="13"/>
      <c r="CVT59" s="13"/>
      <c r="CVU59" s="13"/>
      <c r="CVV59" s="13"/>
      <c r="CVW59" s="13"/>
      <c r="CVX59" s="13"/>
      <c r="CVY59" s="13"/>
      <c r="CVZ59" s="13"/>
      <c r="CWA59" s="13"/>
      <c r="CWB59" s="13"/>
      <c r="CWC59" s="13"/>
      <c r="CWD59" s="13"/>
      <c r="CWE59" s="13"/>
      <c r="CWF59" s="13"/>
      <c r="CWG59" s="13"/>
      <c r="CWH59" s="13"/>
      <c r="CWI59" s="13"/>
      <c r="CWJ59" s="13"/>
      <c r="CWK59" s="13"/>
      <c r="CWL59" s="13"/>
      <c r="CWM59" s="13"/>
      <c r="CWN59" s="13"/>
      <c r="CWO59" s="13"/>
      <c r="CWP59" s="13"/>
      <c r="CWQ59" s="13"/>
      <c r="CWR59" s="13"/>
      <c r="CWS59" s="13"/>
      <c r="CWT59" s="13"/>
      <c r="CWU59" s="13"/>
      <c r="CWV59" s="13"/>
      <c r="CWW59" s="13"/>
      <c r="CWX59" s="13"/>
      <c r="CWY59" s="13"/>
      <c r="CWZ59" s="13"/>
      <c r="CXA59" s="13"/>
      <c r="CXB59" s="13"/>
      <c r="CXC59" s="13"/>
      <c r="CXD59" s="13"/>
      <c r="CXE59" s="13"/>
      <c r="CXF59" s="13"/>
      <c r="CXG59" s="13"/>
      <c r="CXH59" s="13"/>
      <c r="CXI59" s="13"/>
      <c r="CXJ59" s="13"/>
      <c r="CXK59" s="13"/>
      <c r="CXL59" s="13"/>
      <c r="CXM59" s="13"/>
      <c r="CXN59" s="13"/>
      <c r="CXO59" s="13"/>
      <c r="CXP59" s="13"/>
      <c r="CXQ59" s="13"/>
      <c r="CXR59" s="13"/>
      <c r="CXS59" s="13"/>
      <c r="CXT59" s="13"/>
      <c r="CXU59" s="13"/>
      <c r="CXV59" s="13"/>
      <c r="CXW59" s="13"/>
      <c r="CXX59" s="13"/>
      <c r="CXY59" s="13"/>
      <c r="CXZ59" s="13"/>
      <c r="CYA59" s="13"/>
      <c r="CYB59" s="13"/>
      <c r="CYC59" s="13"/>
      <c r="CYD59" s="13"/>
      <c r="CYE59" s="13"/>
      <c r="CYF59" s="13"/>
      <c r="CYG59" s="13"/>
      <c r="CYH59" s="13"/>
      <c r="CYI59" s="13"/>
      <c r="CYJ59" s="13"/>
      <c r="CYK59" s="13"/>
      <c r="CYL59" s="13"/>
      <c r="CYM59" s="13"/>
      <c r="CYN59" s="13"/>
      <c r="CYO59" s="13"/>
      <c r="CYP59" s="13"/>
      <c r="CYQ59" s="13"/>
      <c r="CYR59" s="13"/>
      <c r="CYS59" s="13"/>
      <c r="CYT59" s="13"/>
      <c r="CYU59" s="13"/>
      <c r="CYV59" s="13"/>
      <c r="CYW59" s="13"/>
      <c r="CYX59" s="13"/>
      <c r="CYY59" s="13"/>
      <c r="CYZ59" s="13"/>
      <c r="CZA59" s="13"/>
      <c r="CZB59" s="13"/>
      <c r="CZC59" s="13"/>
      <c r="CZD59" s="13"/>
      <c r="CZE59" s="13"/>
      <c r="CZF59" s="13"/>
      <c r="CZG59" s="13"/>
      <c r="CZH59" s="13"/>
      <c r="CZI59" s="13"/>
      <c r="CZJ59" s="13"/>
      <c r="CZK59" s="13"/>
      <c r="CZL59" s="13"/>
      <c r="CZM59" s="13"/>
      <c r="CZN59" s="13"/>
      <c r="CZO59" s="13"/>
      <c r="CZP59" s="13"/>
      <c r="CZQ59" s="13"/>
      <c r="CZR59" s="13"/>
      <c r="CZS59" s="13"/>
      <c r="CZT59" s="13"/>
      <c r="CZU59" s="13"/>
      <c r="CZV59" s="13"/>
      <c r="CZW59" s="13"/>
      <c r="CZX59" s="13"/>
      <c r="CZY59" s="13"/>
      <c r="CZZ59" s="13"/>
      <c r="DAA59" s="13"/>
      <c r="DAB59" s="13"/>
      <c r="DAC59" s="13"/>
      <c r="DAD59" s="13"/>
      <c r="DAE59" s="13"/>
      <c r="DAF59" s="13"/>
      <c r="DAG59" s="13"/>
      <c r="DAH59" s="13"/>
      <c r="DAI59" s="13"/>
      <c r="DAJ59" s="13"/>
      <c r="DAK59" s="13"/>
      <c r="DAL59" s="13"/>
      <c r="DAM59" s="13"/>
      <c r="DAN59" s="13"/>
      <c r="DAO59" s="13"/>
      <c r="DAP59" s="13"/>
      <c r="DAQ59" s="13"/>
      <c r="DAR59" s="13"/>
      <c r="DAS59" s="13"/>
      <c r="DAT59" s="13"/>
      <c r="DAU59" s="13"/>
      <c r="DAV59" s="13"/>
      <c r="DAW59" s="13"/>
      <c r="DAX59" s="13"/>
      <c r="DAY59" s="13"/>
      <c r="DAZ59" s="13"/>
      <c r="DBA59" s="13"/>
      <c r="DBB59" s="13"/>
      <c r="DBC59" s="13"/>
      <c r="DBD59" s="13"/>
      <c r="DBE59" s="13"/>
      <c r="DBF59" s="13"/>
      <c r="DBG59" s="13"/>
      <c r="DBH59" s="13"/>
      <c r="DBI59" s="13"/>
      <c r="DBJ59" s="13"/>
      <c r="DBK59" s="13"/>
      <c r="DBL59" s="13"/>
      <c r="DBM59" s="13"/>
      <c r="DBN59" s="13"/>
      <c r="DBO59" s="13"/>
      <c r="DBP59" s="13"/>
      <c r="DBQ59" s="13"/>
      <c r="DBR59" s="13"/>
      <c r="DBS59" s="13"/>
      <c r="DBT59" s="13"/>
      <c r="DBU59" s="13"/>
      <c r="DBV59" s="13"/>
      <c r="DBW59" s="13"/>
      <c r="DBX59" s="13"/>
      <c r="DBY59" s="13"/>
      <c r="DBZ59" s="13"/>
      <c r="DCA59" s="13"/>
      <c r="DCB59" s="13"/>
      <c r="DCC59" s="13"/>
      <c r="DCD59" s="13"/>
      <c r="DCE59" s="13"/>
      <c r="DCF59" s="13"/>
      <c r="DCG59" s="13"/>
      <c r="DCH59" s="13"/>
      <c r="DCI59" s="13"/>
      <c r="DCJ59" s="13"/>
      <c r="DCK59" s="13"/>
      <c r="DCL59" s="13"/>
      <c r="DCM59" s="13"/>
      <c r="DCN59" s="13"/>
      <c r="DCO59" s="13"/>
      <c r="DCP59" s="13"/>
      <c r="DCQ59" s="13"/>
      <c r="DCR59" s="13"/>
      <c r="DCS59" s="13"/>
      <c r="DCT59" s="13"/>
      <c r="DCU59" s="13"/>
      <c r="DCV59" s="13"/>
      <c r="DCW59" s="13"/>
      <c r="DCX59" s="13"/>
      <c r="DCY59" s="13"/>
      <c r="DCZ59" s="13"/>
      <c r="DDA59" s="13"/>
      <c r="DDB59" s="13"/>
      <c r="DDC59" s="13"/>
      <c r="DDD59" s="13"/>
      <c r="DDE59" s="13"/>
      <c r="DDF59" s="13"/>
      <c r="DDG59" s="13"/>
      <c r="DDH59" s="13"/>
      <c r="DDI59" s="13"/>
      <c r="DDJ59" s="13"/>
      <c r="DDK59" s="13"/>
      <c r="DDL59" s="13"/>
      <c r="DDM59" s="13"/>
      <c r="DDN59" s="13"/>
      <c r="DDO59" s="13"/>
      <c r="DDP59" s="13"/>
      <c r="DDQ59" s="13"/>
      <c r="DDR59" s="13"/>
      <c r="DDS59" s="13"/>
      <c r="DDT59" s="13"/>
      <c r="DDU59" s="13"/>
      <c r="DDV59" s="13"/>
      <c r="DDW59" s="13"/>
      <c r="DDX59" s="13"/>
      <c r="DDY59" s="13"/>
      <c r="DDZ59" s="13"/>
      <c r="DEA59" s="13"/>
      <c r="DEB59" s="13"/>
      <c r="DEC59" s="13"/>
      <c r="DED59" s="13"/>
      <c r="DEE59" s="13"/>
      <c r="DEF59" s="13"/>
      <c r="DEG59" s="13"/>
      <c r="DEH59" s="13"/>
      <c r="DEI59" s="13"/>
      <c r="DEJ59" s="13"/>
      <c r="DEK59" s="13"/>
      <c r="DEL59" s="13"/>
      <c r="DEM59" s="13"/>
      <c r="DEN59" s="13"/>
      <c r="DEO59" s="13"/>
      <c r="DEP59" s="13"/>
      <c r="DEQ59" s="13"/>
      <c r="DER59" s="13"/>
      <c r="DES59" s="13"/>
      <c r="DET59" s="13"/>
      <c r="DEU59" s="13"/>
      <c r="DEV59" s="13"/>
      <c r="DEW59" s="13"/>
      <c r="DEX59" s="13"/>
      <c r="DEY59" s="13"/>
      <c r="DEZ59" s="13"/>
      <c r="DFA59" s="13"/>
      <c r="DFB59" s="13"/>
      <c r="DFC59" s="13"/>
      <c r="DFD59" s="13"/>
      <c r="DFE59" s="13"/>
      <c r="DFF59" s="13"/>
      <c r="DFG59" s="13"/>
      <c r="DFH59" s="13"/>
      <c r="DFI59" s="13"/>
      <c r="DFJ59" s="13"/>
      <c r="DFK59" s="13"/>
      <c r="DFL59" s="13"/>
      <c r="DFM59" s="13"/>
      <c r="DFN59" s="13"/>
      <c r="DFO59" s="13"/>
      <c r="DFP59" s="13"/>
      <c r="DFQ59" s="13"/>
      <c r="DFR59" s="13"/>
      <c r="DFS59" s="13"/>
      <c r="DFT59" s="13"/>
      <c r="DFU59" s="13"/>
      <c r="DFV59" s="13"/>
      <c r="DFW59" s="13"/>
      <c r="DFX59" s="13"/>
      <c r="DFY59" s="13"/>
      <c r="DFZ59" s="13"/>
      <c r="DGA59" s="13"/>
      <c r="DGB59" s="13"/>
      <c r="DGC59" s="13"/>
      <c r="DGD59" s="13"/>
      <c r="DGE59" s="13"/>
      <c r="DGF59" s="13"/>
      <c r="DGG59" s="13"/>
      <c r="DGH59" s="13"/>
      <c r="DGI59" s="13"/>
      <c r="DGJ59" s="13"/>
      <c r="DGK59" s="13"/>
      <c r="DGL59" s="13"/>
      <c r="DGM59" s="13"/>
      <c r="DGN59" s="13"/>
      <c r="DGO59" s="13"/>
      <c r="DGP59" s="13"/>
      <c r="DGQ59" s="13"/>
      <c r="DGR59" s="13"/>
      <c r="DGS59" s="13"/>
      <c r="DGT59" s="13"/>
      <c r="DGU59" s="13"/>
      <c r="DGV59" s="13"/>
      <c r="DGW59" s="13"/>
      <c r="DGX59" s="13"/>
      <c r="DGY59" s="13"/>
      <c r="DGZ59" s="13"/>
      <c r="DHA59" s="13"/>
      <c r="DHB59" s="13"/>
      <c r="DHC59" s="13"/>
      <c r="DHD59" s="13"/>
      <c r="DHE59" s="13"/>
      <c r="DHF59" s="13"/>
      <c r="DHG59" s="13"/>
      <c r="DHH59" s="13"/>
      <c r="DHI59" s="13"/>
      <c r="DHJ59" s="13"/>
      <c r="DHK59" s="13"/>
      <c r="DHL59" s="13"/>
      <c r="DHM59" s="13"/>
      <c r="DHN59" s="13"/>
      <c r="DHO59" s="13"/>
      <c r="DHP59" s="13"/>
      <c r="DHQ59" s="13"/>
      <c r="DHR59" s="13"/>
      <c r="DHS59" s="13"/>
      <c r="DHT59" s="13"/>
      <c r="DHU59" s="13"/>
      <c r="DHV59" s="13"/>
      <c r="DHW59" s="13"/>
      <c r="DHX59" s="13"/>
      <c r="DHY59" s="13"/>
      <c r="DHZ59" s="13"/>
      <c r="DIA59" s="13"/>
      <c r="DIB59" s="13"/>
      <c r="DIC59" s="13"/>
      <c r="DID59" s="13"/>
      <c r="DIE59" s="13"/>
      <c r="DIF59" s="13"/>
      <c r="DIG59" s="13"/>
      <c r="DIH59" s="13"/>
      <c r="DII59" s="13"/>
      <c r="DIJ59" s="13"/>
      <c r="DIK59" s="13"/>
      <c r="DIL59" s="13"/>
      <c r="DIM59" s="13"/>
      <c r="DIN59" s="13"/>
      <c r="DIO59" s="13"/>
      <c r="DIP59" s="13"/>
      <c r="DIQ59" s="13"/>
      <c r="DIR59" s="13"/>
      <c r="DIS59" s="13"/>
      <c r="DIT59" s="13"/>
      <c r="DIU59" s="13"/>
      <c r="DIV59" s="13"/>
      <c r="DIW59" s="13"/>
      <c r="DIX59" s="13"/>
      <c r="DIY59" s="13"/>
      <c r="DIZ59" s="13"/>
      <c r="DJA59" s="13"/>
      <c r="DJB59" s="13"/>
      <c r="DJC59" s="13"/>
      <c r="DJD59" s="13"/>
      <c r="DJE59" s="13"/>
      <c r="DJF59" s="13"/>
      <c r="DJG59" s="13"/>
      <c r="DJH59" s="13"/>
      <c r="DJI59" s="13"/>
      <c r="DJJ59" s="13"/>
      <c r="DJK59" s="13"/>
      <c r="DJL59" s="13"/>
      <c r="DJM59" s="13"/>
      <c r="DJN59" s="13"/>
      <c r="DJO59" s="13"/>
      <c r="DJP59" s="13"/>
      <c r="DJQ59" s="13"/>
      <c r="DJR59" s="13"/>
      <c r="DJS59" s="13"/>
      <c r="DJT59" s="13"/>
      <c r="DJU59" s="13"/>
      <c r="DJV59" s="13"/>
      <c r="DJW59" s="13"/>
      <c r="DJX59" s="13"/>
      <c r="DJY59" s="13"/>
      <c r="DJZ59" s="13"/>
      <c r="DKA59" s="13"/>
      <c r="DKB59" s="13"/>
      <c r="DKC59" s="13"/>
      <c r="DKD59" s="13"/>
      <c r="DKE59" s="13"/>
      <c r="DKF59" s="13"/>
      <c r="DKG59" s="13"/>
      <c r="DKH59" s="13"/>
      <c r="DKI59" s="13"/>
      <c r="DKJ59" s="13"/>
      <c r="DKK59" s="13"/>
      <c r="DKL59" s="13"/>
      <c r="DKM59" s="13"/>
      <c r="DKN59" s="13"/>
      <c r="DKO59" s="13"/>
      <c r="DKP59" s="13"/>
      <c r="DKQ59" s="13"/>
      <c r="DKR59" s="13"/>
      <c r="DKS59" s="13"/>
      <c r="DKT59" s="13"/>
      <c r="DKU59" s="13"/>
      <c r="DKV59" s="13"/>
      <c r="DKW59" s="13"/>
      <c r="DKX59" s="13"/>
      <c r="DKY59" s="13"/>
      <c r="DKZ59" s="13"/>
      <c r="DLA59" s="13"/>
      <c r="DLB59" s="13"/>
      <c r="DLC59" s="13"/>
      <c r="DLD59" s="13"/>
      <c r="DLE59" s="13"/>
      <c r="DLF59" s="13"/>
      <c r="DLG59" s="13"/>
      <c r="DLH59" s="13"/>
      <c r="DLI59" s="13"/>
      <c r="DLJ59" s="13"/>
      <c r="DLK59" s="13"/>
      <c r="DLL59" s="13"/>
      <c r="DLM59" s="13"/>
      <c r="DLN59" s="13"/>
      <c r="DLO59" s="13"/>
      <c r="DLP59" s="13"/>
      <c r="DLQ59" s="13"/>
      <c r="DLR59" s="13"/>
      <c r="DLS59" s="13"/>
      <c r="DLT59" s="13"/>
      <c r="DLU59" s="13"/>
      <c r="DLV59" s="13"/>
      <c r="DLW59" s="13"/>
      <c r="DLX59" s="13"/>
      <c r="DLY59" s="13"/>
      <c r="DLZ59" s="13"/>
      <c r="DMA59" s="13"/>
      <c r="DMB59" s="13"/>
      <c r="DMC59" s="13"/>
      <c r="DMD59" s="13"/>
      <c r="DME59" s="13"/>
      <c r="DMF59" s="13"/>
      <c r="DMG59" s="13"/>
      <c r="DMH59" s="13"/>
      <c r="DMI59" s="13"/>
      <c r="DMJ59" s="13"/>
      <c r="DMK59" s="13"/>
      <c r="DML59" s="13"/>
      <c r="DMM59" s="13"/>
      <c r="DMN59" s="13"/>
      <c r="DMO59" s="13"/>
      <c r="DMP59" s="13"/>
      <c r="DMQ59" s="13"/>
      <c r="DMR59" s="13"/>
      <c r="DMS59" s="13"/>
      <c r="DMT59" s="13"/>
      <c r="DMU59" s="13"/>
      <c r="DMV59" s="13"/>
      <c r="DMW59" s="13"/>
      <c r="DMX59" s="13"/>
      <c r="DMY59" s="13"/>
      <c r="DMZ59" s="13"/>
      <c r="DNA59" s="13"/>
      <c r="DNB59" s="13"/>
      <c r="DNC59" s="13"/>
      <c r="DND59" s="13"/>
      <c r="DNE59" s="13"/>
      <c r="DNF59" s="13"/>
      <c r="DNG59" s="13"/>
      <c r="DNH59" s="13"/>
      <c r="DNI59" s="13"/>
      <c r="DNJ59" s="13"/>
      <c r="DNK59" s="13"/>
      <c r="DNL59" s="13"/>
      <c r="DNM59" s="13"/>
      <c r="DNN59" s="13"/>
      <c r="DNO59" s="13"/>
      <c r="DNP59" s="13"/>
      <c r="DNQ59" s="13"/>
      <c r="DNR59" s="13"/>
      <c r="DNS59" s="13"/>
      <c r="DNT59" s="13"/>
      <c r="DNU59" s="13"/>
      <c r="DNV59" s="13"/>
      <c r="DNW59" s="13"/>
      <c r="DNX59" s="13"/>
      <c r="DNY59" s="13"/>
      <c r="DNZ59" s="13"/>
      <c r="DOA59" s="13"/>
      <c r="DOB59" s="13"/>
      <c r="DOC59" s="13"/>
      <c r="DOD59" s="13"/>
      <c r="DOE59" s="13"/>
      <c r="DOF59" s="13"/>
      <c r="DOG59" s="13"/>
      <c r="DOH59" s="13"/>
      <c r="DOI59" s="13"/>
      <c r="DOJ59" s="13"/>
      <c r="DOK59" s="13"/>
      <c r="DOL59" s="13"/>
      <c r="DOM59" s="13"/>
      <c r="DON59" s="13"/>
      <c r="DOO59" s="13"/>
      <c r="DOP59" s="13"/>
      <c r="DOQ59" s="13"/>
      <c r="DOR59" s="13"/>
      <c r="DOS59" s="13"/>
      <c r="DOT59" s="13"/>
      <c r="DOU59" s="13"/>
      <c r="DOV59" s="13"/>
      <c r="DOW59" s="13"/>
      <c r="DOX59" s="13"/>
      <c r="DOY59" s="13"/>
      <c r="DOZ59" s="13"/>
      <c r="DPA59" s="13"/>
      <c r="DPB59" s="13"/>
      <c r="DPC59" s="13"/>
      <c r="DPD59" s="13"/>
      <c r="DPE59" s="13"/>
      <c r="DPF59" s="13"/>
      <c r="DPG59" s="13"/>
      <c r="DPH59" s="13"/>
      <c r="DPI59" s="13"/>
      <c r="DPJ59" s="13"/>
      <c r="DPK59" s="13"/>
      <c r="DPL59" s="13"/>
      <c r="DPM59" s="13"/>
      <c r="DPN59" s="13"/>
      <c r="DPO59" s="13"/>
      <c r="DPP59" s="13"/>
      <c r="DPQ59" s="13"/>
      <c r="DPR59" s="13"/>
      <c r="DPS59" s="13"/>
      <c r="DPT59" s="13"/>
      <c r="DPU59" s="13"/>
      <c r="DPV59" s="13"/>
      <c r="DPW59" s="13"/>
      <c r="DPX59" s="13"/>
      <c r="DPY59" s="13"/>
      <c r="DPZ59" s="13"/>
      <c r="DQA59" s="13"/>
      <c r="DQB59" s="13"/>
      <c r="DQC59" s="13"/>
      <c r="DQD59" s="13"/>
      <c r="DQE59" s="13"/>
      <c r="DQF59" s="13"/>
      <c r="DQG59" s="13"/>
      <c r="DQH59" s="13"/>
      <c r="DQI59" s="13"/>
      <c r="DQJ59" s="13"/>
      <c r="DQK59" s="13"/>
      <c r="DQL59" s="13"/>
      <c r="DQM59" s="13"/>
      <c r="DQN59" s="13"/>
      <c r="DQO59" s="13"/>
      <c r="DQP59" s="13"/>
      <c r="DQQ59" s="13"/>
      <c r="DQR59" s="13"/>
      <c r="DQS59" s="13"/>
      <c r="DQT59" s="13"/>
      <c r="DQU59" s="13"/>
      <c r="DQV59" s="13"/>
      <c r="DQW59" s="13"/>
      <c r="DQX59" s="13"/>
      <c r="DQY59" s="13"/>
      <c r="DQZ59" s="13"/>
      <c r="DRA59" s="13"/>
      <c r="DRB59" s="13"/>
      <c r="DRC59" s="13"/>
      <c r="DRD59" s="13"/>
      <c r="DRE59" s="13"/>
      <c r="DRF59" s="13"/>
      <c r="DRG59" s="13"/>
      <c r="DRH59" s="13"/>
      <c r="DRI59" s="13"/>
      <c r="DRJ59" s="13"/>
      <c r="DRK59" s="13"/>
      <c r="DRL59" s="13"/>
      <c r="DRM59" s="13"/>
      <c r="DRN59" s="13"/>
      <c r="DRO59" s="13"/>
      <c r="DRP59" s="13"/>
      <c r="DRQ59" s="13"/>
      <c r="DRR59" s="13"/>
      <c r="DRS59" s="13"/>
      <c r="DRT59" s="13"/>
      <c r="DRU59" s="13"/>
      <c r="DRV59" s="13"/>
      <c r="DRW59" s="13"/>
      <c r="DRX59" s="13"/>
      <c r="DRY59" s="13"/>
      <c r="DRZ59" s="13"/>
      <c r="DSA59" s="13"/>
      <c r="DSB59" s="13"/>
      <c r="DSC59" s="13"/>
      <c r="DSD59" s="13"/>
      <c r="DSE59" s="13"/>
      <c r="DSF59" s="13"/>
      <c r="DSG59" s="13"/>
      <c r="DSH59" s="13"/>
      <c r="DSI59" s="13"/>
      <c r="DSJ59" s="13"/>
      <c r="DSK59" s="13"/>
      <c r="DSL59" s="13"/>
      <c r="DSM59" s="13"/>
      <c r="DSN59" s="13"/>
      <c r="DSO59" s="13"/>
      <c r="DSP59" s="13"/>
      <c r="DSQ59" s="13"/>
      <c r="DSR59" s="13"/>
      <c r="DSS59" s="13"/>
      <c r="DST59" s="13"/>
      <c r="DSU59" s="13"/>
      <c r="DSV59" s="13"/>
      <c r="DSW59" s="13"/>
      <c r="DSX59" s="13"/>
      <c r="DSY59" s="13"/>
      <c r="DSZ59" s="13"/>
      <c r="DTA59" s="13"/>
      <c r="DTB59" s="13"/>
      <c r="DTC59" s="13"/>
      <c r="DTD59" s="13"/>
      <c r="DTE59" s="13"/>
      <c r="DTF59" s="13"/>
      <c r="DTG59" s="13"/>
      <c r="DTH59" s="13"/>
      <c r="DTI59" s="13"/>
      <c r="DTJ59" s="13"/>
      <c r="DTK59" s="13"/>
      <c r="DTL59" s="13"/>
      <c r="DTM59" s="13"/>
      <c r="DTN59" s="13"/>
      <c r="DTO59" s="13"/>
      <c r="DTP59" s="13"/>
      <c r="DTQ59" s="13"/>
      <c r="DTR59" s="13"/>
      <c r="DTS59" s="13"/>
      <c r="DTT59" s="13"/>
      <c r="DTU59" s="13"/>
      <c r="DTV59" s="13"/>
      <c r="DTW59" s="13"/>
      <c r="DTX59" s="13"/>
      <c r="DTY59" s="13"/>
      <c r="DTZ59" s="13"/>
      <c r="DUA59" s="13"/>
      <c r="DUB59" s="13"/>
      <c r="DUC59" s="13"/>
      <c r="DUD59" s="13"/>
      <c r="DUE59" s="13"/>
      <c r="DUF59" s="13"/>
      <c r="DUG59" s="13"/>
      <c r="DUH59" s="13"/>
      <c r="DUI59" s="13"/>
      <c r="DUJ59" s="13"/>
      <c r="DUK59" s="13"/>
      <c r="DUL59" s="13"/>
      <c r="DUM59" s="13"/>
      <c r="DUN59" s="13"/>
      <c r="DUO59" s="13"/>
      <c r="DUP59" s="13"/>
      <c r="DUQ59" s="13"/>
      <c r="DUR59" s="13"/>
      <c r="DUS59" s="13"/>
      <c r="DUT59" s="13"/>
      <c r="DUU59" s="13"/>
      <c r="DUV59" s="13"/>
      <c r="DUW59" s="13"/>
      <c r="DUX59" s="13"/>
      <c r="DUY59" s="13"/>
      <c r="DUZ59" s="13"/>
      <c r="DVA59" s="13"/>
      <c r="DVB59" s="13"/>
      <c r="DVC59" s="13"/>
      <c r="DVD59" s="13"/>
      <c r="DVE59" s="13"/>
      <c r="DVF59" s="13"/>
      <c r="DVG59" s="13"/>
      <c r="DVH59" s="13"/>
      <c r="DVI59" s="13"/>
      <c r="DVJ59" s="13"/>
      <c r="DVK59" s="13"/>
      <c r="DVL59" s="13"/>
      <c r="DVM59" s="13"/>
      <c r="DVN59" s="13"/>
      <c r="DVO59" s="13"/>
      <c r="DVP59" s="13"/>
      <c r="DVQ59" s="13"/>
      <c r="DVR59" s="13"/>
      <c r="DVS59" s="13"/>
      <c r="DVT59" s="13"/>
      <c r="DVU59" s="13"/>
      <c r="DVV59" s="13"/>
      <c r="DVW59" s="13"/>
      <c r="DVX59" s="13"/>
      <c r="DVY59" s="13"/>
      <c r="DVZ59" s="13"/>
      <c r="DWA59" s="13"/>
      <c r="DWB59" s="13"/>
      <c r="DWC59" s="13"/>
      <c r="DWD59" s="13"/>
      <c r="DWE59" s="13"/>
      <c r="DWF59" s="13"/>
      <c r="DWG59" s="13"/>
      <c r="DWH59" s="13"/>
      <c r="DWI59" s="13"/>
      <c r="DWJ59" s="13"/>
      <c r="DWK59" s="13"/>
      <c r="DWL59" s="13"/>
      <c r="DWM59" s="13"/>
      <c r="DWN59" s="13"/>
      <c r="DWO59" s="13"/>
      <c r="DWP59" s="13"/>
      <c r="DWQ59" s="13"/>
      <c r="DWR59" s="13"/>
      <c r="DWS59" s="13"/>
      <c r="DWT59" s="13"/>
      <c r="DWU59" s="13"/>
      <c r="DWV59" s="13"/>
      <c r="DWW59" s="13"/>
      <c r="DWX59" s="13"/>
      <c r="DWY59" s="13"/>
      <c r="DWZ59" s="13"/>
      <c r="DXA59" s="13"/>
      <c r="DXB59" s="13"/>
      <c r="DXC59" s="13"/>
      <c r="DXD59" s="13"/>
      <c r="DXE59" s="13"/>
      <c r="DXF59" s="13"/>
      <c r="DXG59" s="13"/>
      <c r="DXH59" s="13"/>
      <c r="DXI59" s="13"/>
      <c r="DXJ59" s="13"/>
      <c r="DXK59" s="13"/>
      <c r="DXL59" s="13"/>
      <c r="DXM59" s="13"/>
      <c r="DXN59" s="13"/>
      <c r="DXO59" s="13"/>
      <c r="DXP59" s="13"/>
      <c r="DXQ59" s="13"/>
      <c r="DXR59" s="13"/>
      <c r="DXS59" s="13"/>
      <c r="DXT59" s="13"/>
      <c r="DXU59" s="13"/>
      <c r="DXV59" s="13"/>
      <c r="DXW59" s="13"/>
      <c r="DXX59" s="13"/>
      <c r="DXY59" s="13"/>
      <c r="DXZ59" s="13"/>
      <c r="DYA59" s="13"/>
      <c r="DYB59" s="13"/>
      <c r="DYC59" s="13"/>
      <c r="DYD59" s="13"/>
      <c r="DYE59" s="13"/>
      <c r="DYF59" s="13"/>
      <c r="DYG59" s="13"/>
      <c r="DYH59" s="13"/>
      <c r="DYI59" s="13"/>
      <c r="DYJ59" s="13"/>
      <c r="DYK59" s="13"/>
      <c r="DYL59" s="13"/>
      <c r="DYM59" s="13"/>
      <c r="DYN59" s="13"/>
      <c r="DYO59" s="13"/>
      <c r="DYP59" s="13"/>
      <c r="DYQ59" s="13"/>
      <c r="DYR59" s="13"/>
      <c r="DYS59" s="13"/>
      <c r="DYT59" s="13"/>
      <c r="DYU59" s="13"/>
      <c r="DYV59" s="13"/>
      <c r="DYW59" s="13"/>
      <c r="DYX59" s="13"/>
      <c r="DYY59" s="13"/>
      <c r="DYZ59" s="13"/>
      <c r="DZA59" s="13"/>
      <c r="DZB59" s="13"/>
      <c r="DZC59" s="13"/>
      <c r="DZD59" s="13"/>
      <c r="DZE59" s="13"/>
      <c r="DZF59" s="13"/>
      <c r="DZG59" s="13"/>
      <c r="DZH59" s="13"/>
      <c r="DZI59" s="13"/>
      <c r="DZJ59" s="13"/>
      <c r="DZK59" s="13"/>
      <c r="DZL59" s="13"/>
      <c r="DZM59" s="13"/>
      <c r="DZN59" s="13"/>
      <c r="DZO59" s="13"/>
      <c r="DZP59" s="13"/>
      <c r="DZQ59" s="13"/>
      <c r="DZR59" s="13"/>
      <c r="DZS59" s="13"/>
      <c r="DZT59" s="13"/>
      <c r="DZU59" s="13"/>
      <c r="DZV59" s="13"/>
      <c r="DZW59" s="13"/>
      <c r="DZX59" s="13"/>
      <c r="DZY59" s="13"/>
      <c r="DZZ59" s="13"/>
      <c r="EAA59" s="13"/>
      <c r="EAB59" s="13"/>
      <c r="EAC59" s="13"/>
      <c r="EAD59" s="13"/>
      <c r="EAE59" s="13"/>
      <c r="EAF59" s="13"/>
      <c r="EAG59" s="13"/>
      <c r="EAH59" s="13"/>
      <c r="EAI59" s="13"/>
      <c r="EAJ59" s="13"/>
      <c r="EAK59" s="13"/>
      <c r="EAL59" s="13"/>
      <c r="EAM59" s="13"/>
      <c r="EAN59" s="13"/>
      <c r="EAO59" s="13"/>
      <c r="EAP59" s="13"/>
      <c r="EAQ59" s="13"/>
      <c r="EAR59" s="13"/>
      <c r="EAS59" s="13"/>
      <c r="EAT59" s="13"/>
      <c r="EAU59" s="13"/>
      <c r="EAV59" s="13"/>
      <c r="EAW59" s="13"/>
      <c r="EAX59" s="13"/>
      <c r="EAY59" s="13"/>
      <c r="EAZ59" s="13"/>
      <c r="EBA59" s="13"/>
      <c r="EBB59" s="13"/>
      <c r="EBC59" s="13"/>
      <c r="EBD59" s="13"/>
      <c r="EBE59" s="13"/>
      <c r="EBF59" s="13"/>
      <c r="EBG59" s="13"/>
      <c r="EBH59" s="13"/>
      <c r="EBI59" s="13"/>
      <c r="EBJ59" s="13"/>
      <c r="EBK59" s="13"/>
      <c r="EBL59" s="13"/>
      <c r="EBM59" s="13"/>
      <c r="EBN59" s="13"/>
      <c r="EBO59" s="13"/>
      <c r="EBP59" s="13"/>
      <c r="EBQ59" s="13"/>
      <c r="EBR59" s="13"/>
      <c r="EBS59" s="13"/>
      <c r="EBT59" s="13"/>
      <c r="EBU59" s="13"/>
      <c r="EBV59" s="13"/>
      <c r="EBW59" s="13"/>
      <c r="EBX59" s="13"/>
      <c r="EBY59" s="13"/>
      <c r="EBZ59" s="13"/>
      <c r="ECA59" s="13"/>
      <c r="ECB59" s="13"/>
      <c r="ECC59" s="13"/>
      <c r="ECD59" s="13"/>
      <c r="ECE59" s="13"/>
      <c r="ECF59" s="13"/>
      <c r="ECG59" s="13"/>
      <c r="ECH59" s="13"/>
      <c r="ECI59" s="13"/>
      <c r="ECJ59" s="13"/>
      <c r="ECK59" s="13"/>
      <c r="ECL59" s="13"/>
      <c r="ECM59" s="13"/>
      <c r="ECN59" s="13"/>
      <c r="ECO59" s="13"/>
      <c r="ECP59" s="13"/>
      <c r="ECQ59" s="13"/>
      <c r="ECR59" s="13"/>
      <c r="ECS59" s="13"/>
      <c r="ECT59" s="13"/>
      <c r="ECU59" s="13"/>
      <c r="ECV59" s="13"/>
      <c r="ECW59" s="13"/>
      <c r="ECX59" s="13"/>
      <c r="ECY59" s="13"/>
      <c r="ECZ59" s="13"/>
      <c r="EDA59" s="13"/>
      <c r="EDB59" s="13"/>
      <c r="EDC59" s="13"/>
      <c r="EDD59" s="13"/>
      <c r="EDE59" s="13"/>
      <c r="EDF59" s="13"/>
      <c r="EDG59" s="13"/>
      <c r="EDH59" s="13"/>
      <c r="EDI59" s="13"/>
      <c r="EDJ59" s="13"/>
      <c r="EDK59" s="13"/>
      <c r="EDL59" s="13"/>
      <c r="EDM59" s="13"/>
      <c r="EDN59" s="13"/>
      <c r="EDO59" s="13"/>
      <c r="EDP59" s="13"/>
      <c r="EDQ59" s="13"/>
      <c r="EDR59" s="13"/>
      <c r="EDS59" s="13"/>
      <c r="EDT59" s="13"/>
      <c r="EDU59" s="13"/>
      <c r="EDV59" s="13"/>
      <c r="EDW59" s="13"/>
      <c r="EDX59" s="13"/>
      <c r="EDY59" s="13"/>
      <c r="EDZ59" s="13"/>
      <c r="EEA59" s="13"/>
      <c r="EEB59" s="13"/>
      <c r="EEC59" s="13"/>
      <c r="EED59" s="13"/>
      <c r="EEE59" s="13"/>
      <c r="EEF59" s="13"/>
      <c r="EEG59" s="13"/>
      <c r="EEH59" s="13"/>
      <c r="EEI59" s="13"/>
      <c r="EEJ59" s="13"/>
      <c r="EEK59" s="13"/>
      <c r="EEL59" s="13"/>
      <c r="EEM59" s="13"/>
      <c r="EEN59" s="13"/>
      <c r="EEO59" s="13"/>
      <c r="EEP59" s="13"/>
      <c r="EEQ59" s="13"/>
      <c r="EER59" s="13"/>
      <c r="EES59" s="13"/>
      <c r="EET59" s="13"/>
      <c r="EEU59" s="13"/>
      <c r="EEV59" s="13"/>
      <c r="EEW59" s="13"/>
      <c r="EEX59" s="13"/>
      <c r="EEY59" s="13"/>
      <c r="EEZ59" s="13"/>
      <c r="EFA59" s="13"/>
      <c r="EFB59" s="13"/>
      <c r="EFC59" s="13"/>
      <c r="EFD59" s="13"/>
      <c r="EFE59" s="13"/>
      <c r="EFF59" s="13"/>
      <c r="EFG59" s="13"/>
      <c r="EFH59" s="13"/>
      <c r="EFI59" s="13"/>
      <c r="EFJ59" s="13"/>
      <c r="EFK59" s="13"/>
      <c r="EFL59" s="13"/>
      <c r="EFM59" s="13"/>
      <c r="EFN59" s="13"/>
      <c r="EFO59" s="13"/>
      <c r="EFP59" s="13"/>
      <c r="EFQ59" s="13"/>
      <c r="EFR59" s="13"/>
      <c r="EFS59" s="13"/>
      <c r="EFT59" s="13"/>
      <c r="EFU59" s="13"/>
      <c r="EFV59" s="13"/>
      <c r="EFW59" s="13"/>
      <c r="EFX59" s="13"/>
      <c r="EFY59" s="13"/>
      <c r="EFZ59" s="13"/>
      <c r="EGA59" s="13"/>
      <c r="EGB59" s="13"/>
      <c r="EGC59" s="13"/>
      <c r="EGD59" s="13"/>
      <c r="EGE59" s="13"/>
      <c r="EGF59" s="13"/>
      <c r="EGG59" s="13"/>
      <c r="EGH59" s="13"/>
      <c r="EGI59" s="13"/>
      <c r="EGJ59" s="13"/>
      <c r="EGK59" s="13"/>
      <c r="EGL59" s="13"/>
      <c r="EGM59" s="13"/>
      <c r="EGN59" s="13"/>
      <c r="EGO59" s="13"/>
      <c r="EGP59" s="13"/>
      <c r="EGQ59" s="13"/>
      <c r="EGR59" s="13"/>
      <c r="EGS59" s="13"/>
      <c r="EGT59" s="13"/>
      <c r="EGU59" s="13"/>
      <c r="EGV59" s="13"/>
      <c r="EGW59" s="13"/>
      <c r="EGX59" s="13"/>
      <c r="EGY59" s="13"/>
      <c r="EGZ59" s="13"/>
      <c r="EHA59" s="13"/>
      <c r="EHB59" s="13"/>
      <c r="EHC59" s="13"/>
      <c r="EHD59" s="13"/>
      <c r="EHE59" s="13"/>
      <c r="EHF59" s="13"/>
      <c r="EHG59" s="13"/>
      <c r="EHH59" s="13"/>
      <c r="EHI59" s="13"/>
      <c r="EHJ59" s="13"/>
      <c r="EHK59" s="13"/>
      <c r="EHL59" s="13"/>
      <c r="EHM59" s="13"/>
      <c r="EHN59" s="13"/>
      <c r="EHO59" s="13"/>
      <c r="EHP59" s="13"/>
      <c r="EHQ59" s="13"/>
      <c r="EHR59" s="13"/>
      <c r="EHS59" s="13"/>
      <c r="EHT59" s="13"/>
      <c r="EHU59" s="13"/>
      <c r="EHV59" s="13"/>
      <c r="EHW59" s="13"/>
      <c r="EHX59" s="13"/>
      <c r="EHY59" s="13"/>
      <c r="EHZ59" s="13"/>
      <c r="EIA59" s="13"/>
      <c r="EIB59" s="13"/>
      <c r="EIC59" s="13"/>
      <c r="EID59" s="13"/>
      <c r="EIE59" s="13"/>
      <c r="EIF59" s="13"/>
      <c r="EIG59" s="13"/>
      <c r="EIH59" s="13"/>
      <c r="EII59" s="13"/>
      <c r="EIJ59" s="13"/>
      <c r="EIK59" s="13"/>
      <c r="EIL59" s="13"/>
      <c r="EIM59" s="13"/>
      <c r="EIN59" s="13"/>
      <c r="EIO59" s="13"/>
      <c r="EIP59" s="13"/>
      <c r="EIQ59" s="13"/>
      <c r="EIR59" s="13"/>
      <c r="EIS59" s="13"/>
      <c r="EIT59" s="13"/>
      <c r="EIU59" s="13"/>
      <c r="EIV59" s="13"/>
      <c r="EIW59" s="13"/>
      <c r="EIX59" s="13"/>
      <c r="EIY59" s="13"/>
      <c r="EIZ59" s="13"/>
      <c r="EJA59" s="13"/>
      <c r="EJB59" s="13"/>
      <c r="EJC59" s="13"/>
      <c r="EJD59" s="13"/>
      <c r="EJE59" s="13"/>
      <c r="EJF59" s="13"/>
      <c r="EJG59" s="13"/>
      <c r="EJH59" s="13"/>
      <c r="EJI59" s="13"/>
      <c r="EJJ59" s="13"/>
      <c r="EJK59" s="13"/>
      <c r="EJL59" s="13"/>
      <c r="EJM59" s="13"/>
      <c r="EJN59" s="13"/>
      <c r="EJO59" s="13"/>
      <c r="EJP59" s="13"/>
      <c r="EJQ59" s="13"/>
      <c r="EJR59" s="13"/>
      <c r="EJS59" s="13"/>
      <c r="EJT59" s="13"/>
      <c r="EJU59" s="13"/>
      <c r="EJV59" s="13"/>
      <c r="EJW59" s="13"/>
      <c r="EJX59" s="13"/>
      <c r="EJY59" s="13"/>
      <c r="EJZ59" s="13"/>
      <c r="EKA59" s="13"/>
      <c r="EKB59" s="13"/>
      <c r="EKC59" s="13"/>
      <c r="EKD59" s="13"/>
      <c r="EKE59" s="13"/>
      <c r="EKF59" s="13"/>
      <c r="EKG59" s="13"/>
      <c r="EKH59" s="13"/>
      <c r="EKI59" s="13"/>
      <c r="EKJ59" s="13"/>
      <c r="EKK59" s="13"/>
      <c r="EKL59" s="13"/>
      <c r="EKM59" s="13"/>
      <c r="EKN59" s="13"/>
      <c r="EKO59" s="13"/>
      <c r="EKP59" s="13"/>
      <c r="EKQ59" s="13"/>
      <c r="EKR59" s="13"/>
      <c r="EKS59" s="13"/>
      <c r="EKT59" s="13"/>
      <c r="EKU59" s="13"/>
      <c r="EKV59" s="13"/>
      <c r="EKW59" s="13"/>
      <c r="EKX59" s="13"/>
      <c r="EKY59" s="13"/>
      <c r="EKZ59" s="13"/>
      <c r="ELA59" s="13"/>
      <c r="ELB59" s="13"/>
      <c r="ELC59" s="13"/>
      <c r="ELD59" s="13"/>
      <c r="ELE59" s="13"/>
      <c r="ELF59" s="13"/>
      <c r="ELG59" s="13"/>
      <c r="ELH59" s="13"/>
      <c r="ELI59" s="13"/>
      <c r="ELJ59" s="13"/>
      <c r="ELK59" s="13"/>
      <c r="ELL59" s="13"/>
      <c r="ELM59" s="13"/>
      <c r="ELN59" s="13"/>
      <c r="ELO59" s="13"/>
      <c r="ELP59" s="13"/>
      <c r="ELQ59" s="13"/>
      <c r="ELR59" s="13"/>
      <c r="ELS59" s="13"/>
      <c r="ELT59" s="13"/>
      <c r="ELU59" s="13"/>
      <c r="ELV59" s="13"/>
      <c r="ELW59" s="13"/>
      <c r="ELX59" s="13"/>
      <c r="ELY59" s="13"/>
      <c r="ELZ59" s="13"/>
      <c r="EMA59" s="13"/>
      <c r="EMB59" s="13"/>
      <c r="EMC59" s="13"/>
      <c r="EMD59" s="13"/>
      <c r="EME59" s="13"/>
      <c r="EMF59" s="13"/>
      <c r="EMG59" s="13"/>
      <c r="EMH59" s="13"/>
      <c r="EMI59" s="13"/>
      <c r="EMJ59" s="13"/>
      <c r="EMK59" s="13"/>
      <c r="EML59" s="13"/>
      <c r="EMM59" s="13"/>
      <c r="EMN59" s="13"/>
      <c r="EMO59" s="13"/>
      <c r="EMP59" s="13"/>
      <c r="EMQ59" s="13"/>
      <c r="EMR59" s="13"/>
      <c r="EMS59" s="13"/>
      <c r="EMT59" s="13"/>
      <c r="EMU59" s="13"/>
      <c r="EMV59" s="13"/>
      <c r="EMW59" s="13"/>
      <c r="EMX59" s="13"/>
      <c r="EMY59" s="13"/>
      <c r="EMZ59" s="13"/>
      <c r="ENA59" s="13"/>
      <c r="ENB59" s="13"/>
      <c r="ENC59" s="13"/>
      <c r="END59" s="13"/>
      <c r="ENE59" s="13"/>
      <c r="ENF59" s="13"/>
      <c r="ENG59" s="13"/>
      <c r="ENH59" s="13"/>
      <c r="ENI59" s="13"/>
      <c r="ENJ59" s="13"/>
      <c r="ENK59" s="13"/>
      <c r="ENL59" s="13"/>
      <c r="ENM59" s="13"/>
      <c r="ENN59" s="13"/>
      <c r="ENO59" s="13"/>
      <c r="ENP59" s="13"/>
      <c r="ENQ59" s="13"/>
      <c r="ENR59" s="13"/>
      <c r="ENS59" s="13"/>
      <c r="ENT59" s="13"/>
      <c r="ENU59" s="13"/>
      <c r="ENV59" s="13"/>
      <c r="ENW59" s="13"/>
      <c r="ENX59" s="13"/>
      <c r="ENY59" s="13"/>
      <c r="ENZ59" s="13"/>
      <c r="EOA59" s="13"/>
      <c r="EOB59" s="13"/>
      <c r="EOC59" s="13"/>
      <c r="EOD59" s="13"/>
      <c r="EOE59" s="13"/>
      <c r="EOF59" s="13"/>
      <c r="EOG59" s="13"/>
      <c r="EOH59" s="13"/>
      <c r="EOI59" s="13"/>
      <c r="EOJ59" s="13"/>
      <c r="EOK59" s="13"/>
      <c r="EOL59" s="13"/>
      <c r="EOM59" s="13"/>
      <c r="EON59" s="13"/>
      <c r="EOO59" s="13"/>
      <c r="EOP59" s="13"/>
      <c r="EOQ59" s="13"/>
      <c r="EOR59" s="13"/>
      <c r="EOS59" s="13"/>
      <c r="EOT59" s="13"/>
      <c r="EOU59" s="13"/>
      <c r="EOV59" s="13"/>
      <c r="EOW59" s="13"/>
      <c r="EOX59" s="13"/>
      <c r="EOY59" s="13"/>
      <c r="EOZ59" s="13"/>
      <c r="EPA59" s="13"/>
      <c r="EPB59" s="13"/>
      <c r="EPC59" s="13"/>
      <c r="EPD59" s="13"/>
      <c r="EPE59" s="13"/>
      <c r="EPF59" s="13"/>
      <c r="EPG59" s="13"/>
      <c r="EPH59" s="13"/>
      <c r="EPI59" s="13"/>
      <c r="EPJ59" s="13"/>
      <c r="EPK59" s="13"/>
      <c r="EPL59" s="13"/>
      <c r="EPM59" s="13"/>
      <c r="EPN59" s="13"/>
      <c r="EPO59" s="13"/>
      <c r="EPP59" s="13"/>
      <c r="EPQ59" s="13"/>
      <c r="EPR59" s="13"/>
      <c r="EPS59" s="13"/>
      <c r="EPT59" s="13"/>
      <c r="EPU59" s="13"/>
      <c r="EPV59" s="13"/>
      <c r="EPW59" s="13"/>
      <c r="EPX59" s="13"/>
      <c r="EPY59" s="13"/>
      <c r="EPZ59" s="13"/>
      <c r="EQA59" s="13"/>
      <c r="EQB59" s="13"/>
      <c r="EQC59" s="13"/>
      <c r="EQD59" s="13"/>
      <c r="EQE59" s="13"/>
      <c r="EQF59" s="13"/>
      <c r="EQG59" s="13"/>
      <c r="EQH59" s="13"/>
      <c r="EQI59" s="13"/>
      <c r="EQJ59" s="13"/>
      <c r="EQK59" s="13"/>
      <c r="EQL59" s="13"/>
      <c r="EQM59" s="13"/>
      <c r="EQN59" s="13"/>
      <c r="EQO59" s="13"/>
      <c r="EQP59" s="13"/>
      <c r="EQQ59" s="13"/>
      <c r="EQR59" s="13"/>
      <c r="EQS59" s="13"/>
      <c r="EQT59" s="13"/>
      <c r="EQU59" s="13"/>
      <c r="EQV59" s="13"/>
      <c r="EQW59" s="13"/>
      <c r="EQX59" s="13"/>
      <c r="EQY59" s="13"/>
      <c r="EQZ59" s="13"/>
      <c r="ERA59" s="13"/>
      <c r="ERB59" s="13"/>
      <c r="ERC59" s="13"/>
      <c r="ERD59" s="13"/>
      <c r="ERE59" s="13"/>
      <c r="ERF59" s="13"/>
      <c r="ERG59" s="13"/>
      <c r="ERH59" s="13"/>
      <c r="ERI59" s="13"/>
      <c r="ERJ59" s="13"/>
      <c r="ERK59" s="13"/>
      <c r="ERL59" s="13"/>
      <c r="ERM59" s="13"/>
      <c r="ERN59" s="13"/>
      <c r="ERO59" s="13"/>
      <c r="ERP59" s="13"/>
      <c r="ERQ59" s="13"/>
      <c r="ERR59" s="13"/>
      <c r="ERS59" s="13"/>
      <c r="ERT59" s="13"/>
      <c r="ERU59" s="13"/>
      <c r="ERV59" s="13"/>
      <c r="ERW59" s="13"/>
      <c r="ERX59" s="13"/>
      <c r="ERY59" s="13"/>
      <c r="ERZ59" s="13"/>
      <c r="ESA59" s="13"/>
      <c r="ESB59" s="13"/>
      <c r="ESC59" s="13"/>
      <c r="ESD59" s="13"/>
      <c r="ESE59" s="13"/>
      <c r="ESF59" s="13"/>
      <c r="ESG59" s="13"/>
      <c r="ESH59" s="13"/>
      <c r="ESI59" s="13"/>
      <c r="ESJ59" s="13"/>
      <c r="ESK59" s="13"/>
      <c r="ESL59" s="13"/>
      <c r="ESM59" s="13"/>
      <c r="ESN59" s="13"/>
      <c r="ESO59" s="13"/>
      <c r="ESP59" s="13"/>
      <c r="ESQ59" s="13"/>
      <c r="ESR59" s="13"/>
      <c r="ESS59" s="13"/>
      <c r="EST59" s="13"/>
      <c r="ESU59" s="13"/>
      <c r="ESV59" s="13"/>
      <c r="ESW59" s="13"/>
      <c r="ESX59" s="13"/>
      <c r="ESY59" s="13"/>
      <c r="ESZ59" s="13"/>
      <c r="ETA59" s="13"/>
      <c r="ETB59" s="13"/>
      <c r="ETC59" s="13"/>
      <c r="ETD59" s="13"/>
      <c r="ETE59" s="13"/>
      <c r="ETF59" s="13"/>
      <c r="ETG59" s="13"/>
      <c r="ETH59" s="13"/>
      <c r="ETI59" s="13"/>
      <c r="ETJ59" s="13"/>
      <c r="ETK59" s="13"/>
      <c r="ETL59" s="13"/>
      <c r="ETM59" s="13"/>
      <c r="ETN59" s="13"/>
      <c r="ETO59" s="13"/>
      <c r="ETP59" s="13"/>
      <c r="ETQ59" s="13"/>
      <c r="ETR59" s="13"/>
      <c r="ETS59" s="13"/>
      <c r="ETT59" s="13"/>
      <c r="ETU59" s="13"/>
      <c r="ETV59" s="13"/>
      <c r="ETW59" s="13"/>
      <c r="ETX59" s="13"/>
      <c r="ETY59" s="13"/>
      <c r="ETZ59" s="13"/>
      <c r="EUA59" s="13"/>
      <c r="EUB59" s="13"/>
      <c r="EUC59" s="13"/>
      <c r="EUD59" s="13"/>
      <c r="EUE59" s="13"/>
      <c r="EUF59" s="13"/>
      <c r="EUG59" s="13"/>
      <c r="EUH59" s="13"/>
      <c r="EUI59" s="13"/>
      <c r="EUJ59" s="13"/>
      <c r="EUK59" s="13"/>
      <c r="EUL59" s="13"/>
      <c r="EUM59" s="13"/>
      <c r="EUN59" s="13"/>
      <c r="EUO59" s="13"/>
      <c r="EUP59" s="13"/>
      <c r="EUQ59" s="13"/>
      <c r="EUR59" s="13"/>
      <c r="EUS59" s="13"/>
      <c r="EUT59" s="13"/>
      <c r="EUU59" s="13"/>
      <c r="EUV59" s="13"/>
      <c r="EUW59" s="13"/>
      <c r="EUX59" s="13"/>
      <c r="EUY59" s="13"/>
      <c r="EUZ59" s="13"/>
      <c r="EVA59" s="13"/>
      <c r="EVB59" s="13"/>
      <c r="EVC59" s="13"/>
      <c r="EVD59" s="13"/>
      <c r="EVE59" s="13"/>
      <c r="EVF59" s="13"/>
      <c r="EVG59" s="13"/>
      <c r="EVH59" s="13"/>
      <c r="EVI59" s="13"/>
      <c r="EVJ59" s="13"/>
      <c r="EVK59" s="13"/>
      <c r="EVL59" s="13"/>
      <c r="EVM59" s="13"/>
      <c r="EVN59" s="13"/>
      <c r="EVO59" s="13"/>
      <c r="EVP59" s="13"/>
      <c r="EVQ59" s="13"/>
      <c r="EVR59" s="13"/>
      <c r="EVS59" s="13"/>
      <c r="EVT59" s="13"/>
      <c r="EVU59" s="13"/>
      <c r="EVV59" s="13"/>
      <c r="EVW59" s="13"/>
      <c r="EVX59" s="13"/>
      <c r="EVY59" s="13"/>
      <c r="EVZ59" s="13"/>
      <c r="EWA59" s="13"/>
      <c r="EWB59" s="13"/>
      <c r="EWC59" s="13"/>
      <c r="EWD59" s="13"/>
      <c r="EWE59" s="13"/>
      <c r="EWF59" s="13"/>
      <c r="EWG59" s="13"/>
      <c r="EWH59" s="13"/>
      <c r="EWI59" s="13"/>
      <c r="EWJ59" s="13"/>
      <c r="EWK59" s="13"/>
      <c r="EWL59" s="13"/>
      <c r="EWM59" s="13"/>
      <c r="EWN59" s="13"/>
      <c r="EWO59" s="13"/>
      <c r="EWP59" s="13"/>
      <c r="EWQ59" s="13"/>
      <c r="EWR59" s="13"/>
      <c r="EWS59" s="13"/>
      <c r="EWT59" s="13"/>
      <c r="EWU59" s="13"/>
      <c r="EWV59" s="13"/>
      <c r="EWW59" s="13"/>
      <c r="EWX59" s="13"/>
      <c r="EWY59" s="13"/>
      <c r="EWZ59" s="13"/>
      <c r="EXA59" s="13"/>
      <c r="EXB59" s="13"/>
      <c r="EXC59" s="13"/>
      <c r="EXD59" s="13"/>
      <c r="EXE59" s="13"/>
      <c r="EXF59" s="13"/>
      <c r="EXG59" s="13"/>
      <c r="EXH59" s="13"/>
      <c r="EXI59" s="13"/>
      <c r="EXJ59" s="13"/>
      <c r="EXK59" s="13"/>
      <c r="EXL59" s="13"/>
      <c r="EXM59" s="13"/>
      <c r="EXN59" s="13"/>
      <c r="EXO59" s="13"/>
      <c r="EXP59" s="13"/>
      <c r="EXQ59" s="13"/>
      <c r="EXR59" s="13"/>
      <c r="EXS59" s="13"/>
      <c r="EXT59" s="13"/>
      <c r="EXU59" s="13"/>
      <c r="EXV59" s="13"/>
      <c r="EXW59" s="13"/>
      <c r="EXX59" s="13"/>
      <c r="EXY59" s="13"/>
      <c r="EXZ59" s="13"/>
      <c r="EYA59" s="13"/>
      <c r="EYB59" s="13"/>
      <c r="EYC59" s="13"/>
      <c r="EYD59" s="13"/>
      <c r="EYE59" s="13"/>
      <c r="EYF59" s="13"/>
      <c r="EYG59" s="13"/>
      <c r="EYH59" s="13"/>
      <c r="EYI59" s="13"/>
      <c r="EYJ59" s="13"/>
      <c r="EYK59" s="13"/>
      <c r="EYL59" s="13"/>
      <c r="EYM59" s="13"/>
      <c r="EYN59" s="13"/>
      <c r="EYO59" s="13"/>
      <c r="EYP59" s="13"/>
      <c r="EYQ59" s="13"/>
      <c r="EYR59" s="13"/>
      <c r="EYS59" s="13"/>
      <c r="EYT59" s="13"/>
      <c r="EYU59" s="13"/>
      <c r="EYV59" s="13"/>
      <c r="EYW59" s="13"/>
      <c r="EYX59" s="13"/>
      <c r="EYY59" s="13"/>
      <c r="EYZ59" s="13"/>
      <c r="EZA59" s="13"/>
      <c r="EZB59" s="13"/>
      <c r="EZC59" s="13"/>
      <c r="EZD59" s="13"/>
      <c r="EZE59" s="13"/>
      <c r="EZF59" s="13"/>
      <c r="EZG59" s="13"/>
      <c r="EZH59" s="13"/>
      <c r="EZI59" s="13"/>
      <c r="EZJ59" s="13"/>
      <c r="EZK59" s="13"/>
      <c r="EZL59" s="13"/>
      <c r="EZM59" s="13"/>
      <c r="EZN59" s="13"/>
      <c r="EZO59" s="13"/>
      <c r="EZP59" s="13"/>
      <c r="EZQ59" s="13"/>
      <c r="EZR59" s="13"/>
      <c r="EZS59" s="13"/>
      <c r="EZT59" s="13"/>
      <c r="EZU59" s="13"/>
      <c r="EZV59" s="13"/>
      <c r="EZW59" s="13"/>
      <c r="EZX59" s="13"/>
      <c r="EZY59" s="13"/>
      <c r="EZZ59" s="13"/>
      <c r="FAA59" s="13"/>
      <c r="FAB59" s="13"/>
      <c r="FAC59" s="13"/>
      <c r="FAD59" s="13"/>
      <c r="FAE59" s="13"/>
      <c r="FAF59" s="13"/>
      <c r="FAG59" s="13"/>
      <c r="FAH59" s="13"/>
      <c r="FAI59" s="13"/>
      <c r="FAJ59" s="13"/>
      <c r="FAK59" s="13"/>
      <c r="FAL59" s="13"/>
      <c r="FAM59" s="13"/>
      <c r="FAN59" s="13"/>
      <c r="FAO59" s="13"/>
      <c r="FAP59" s="13"/>
      <c r="FAQ59" s="13"/>
      <c r="FAR59" s="13"/>
      <c r="FAS59" s="13"/>
      <c r="FAT59" s="13"/>
      <c r="FAU59" s="13"/>
      <c r="FAV59" s="13"/>
      <c r="FAW59" s="13"/>
      <c r="FAX59" s="13"/>
      <c r="FAY59" s="13"/>
      <c r="FAZ59" s="13"/>
      <c r="FBA59" s="13"/>
      <c r="FBB59" s="13"/>
      <c r="FBC59" s="13"/>
      <c r="FBD59" s="13"/>
      <c r="FBE59" s="13"/>
      <c r="FBF59" s="13"/>
      <c r="FBG59" s="13"/>
      <c r="FBH59" s="13"/>
      <c r="FBI59" s="13"/>
      <c r="FBJ59" s="13"/>
      <c r="FBK59" s="13"/>
      <c r="FBL59" s="13"/>
      <c r="FBM59" s="13"/>
      <c r="FBN59" s="13"/>
      <c r="FBO59" s="13"/>
      <c r="FBP59" s="13"/>
      <c r="FBQ59" s="13"/>
      <c r="FBR59" s="13"/>
      <c r="FBS59" s="13"/>
      <c r="FBT59" s="13"/>
      <c r="FBU59" s="13"/>
      <c r="FBV59" s="13"/>
      <c r="FBW59" s="13"/>
      <c r="FBX59" s="13"/>
      <c r="FBY59" s="13"/>
      <c r="FBZ59" s="13"/>
      <c r="FCA59" s="13"/>
      <c r="FCB59" s="13"/>
      <c r="FCC59" s="13"/>
      <c r="FCD59" s="13"/>
      <c r="FCE59" s="13"/>
      <c r="FCF59" s="13"/>
      <c r="FCG59" s="13"/>
      <c r="FCH59" s="13"/>
      <c r="FCI59" s="13"/>
      <c r="FCJ59" s="13"/>
      <c r="FCK59" s="13"/>
      <c r="FCL59" s="13"/>
      <c r="FCM59" s="13"/>
      <c r="FCN59" s="13"/>
      <c r="FCO59" s="13"/>
      <c r="FCP59" s="13"/>
      <c r="FCQ59" s="13"/>
      <c r="FCR59" s="13"/>
      <c r="FCS59" s="13"/>
      <c r="FCT59" s="13"/>
      <c r="FCU59" s="13"/>
      <c r="FCV59" s="13"/>
      <c r="FCW59" s="13"/>
      <c r="FCX59" s="13"/>
      <c r="FCY59" s="13"/>
      <c r="FCZ59" s="13"/>
      <c r="FDA59" s="13"/>
      <c r="FDB59" s="13"/>
      <c r="FDC59" s="13"/>
      <c r="FDD59" s="13"/>
      <c r="FDE59" s="13"/>
      <c r="FDF59" s="13"/>
      <c r="FDG59" s="13"/>
      <c r="FDH59" s="13"/>
      <c r="FDI59" s="13"/>
      <c r="FDJ59" s="13"/>
      <c r="FDK59" s="13"/>
      <c r="FDL59" s="13"/>
      <c r="FDM59" s="13"/>
      <c r="FDN59" s="13"/>
      <c r="FDO59" s="13"/>
      <c r="FDP59" s="13"/>
      <c r="FDQ59" s="13"/>
      <c r="FDR59" s="13"/>
      <c r="FDS59" s="13"/>
      <c r="FDT59" s="13"/>
      <c r="FDU59" s="13"/>
      <c r="FDV59" s="13"/>
      <c r="FDW59" s="13"/>
      <c r="FDX59" s="13"/>
      <c r="FDY59" s="13"/>
      <c r="FDZ59" s="13"/>
      <c r="FEA59" s="13"/>
      <c r="FEB59" s="13"/>
      <c r="FEC59" s="13"/>
      <c r="FED59" s="13"/>
      <c r="FEE59" s="13"/>
      <c r="FEF59" s="13"/>
      <c r="FEG59" s="13"/>
      <c r="FEH59" s="13"/>
      <c r="FEI59" s="13"/>
      <c r="FEJ59" s="13"/>
      <c r="FEK59" s="13"/>
      <c r="FEL59" s="13"/>
      <c r="FEM59" s="13"/>
      <c r="FEN59" s="13"/>
      <c r="FEO59" s="13"/>
      <c r="FEP59" s="13"/>
      <c r="FEQ59" s="13"/>
      <c r="FER59" s="13"/>
      <c r="FES59" s="13"/>
      <c r="FET59" s="13"/>
      <c r="FEU59" s="13"/>
      <c r="FEV59" s="13"/>
      <c r="FEW59" s="13"/>
      <c r="FEX59" s="13"/>
      <c r="FEY59" s="13"/>
      <c r="FEZ59" s="13"/>
      <c r="FFA59" s="13"/>
      <c r="FFB59" s="13"/>
      <c r="FFC59" s="13"/>
      <c r="FFD59" s="13"/>
      <c r="FFE59" s="13"/>
      <c r="FFF59" s="13"/>
      <c r="FFG59" s="13"/>
      <c r="FFH59" s="13"/>
      <c r="FFI59" s="13"/>
      <c r="FFJ59" s="13"/>
      <c r="FFK59" s="13"/>
      <c r="FFL59" s="13"/>
      <c r="FFM59" s="13"/>
      <c r="FFN59" s="13"/>
      <c r="FFO59" s="13"/>
      <c r="FFP59" s="13"/>
      <c r="FFQ59" s="13"/>
      <c r="FFR59" s="13"/>
      <c r="FFS59" s="13"/>
      <c r="FFT59" s="13"/>
      <c r="FFU59" s="13"/>
      <c r="FFV59" s="13"/>
      <c r="FFW59" s="13"/>
      <c r="FFX59" s="13"/>
      <c r="FFY59" s="13"/>
      <c r="FFZ59" s="13"/>
      <c r="FGA59" s="13"/>
      <c r="FGB59" s="13"/>
      <c r="FGC59" s="13"/>
      <c r="FGD59" s="13"/>
      <c r="FGE59" s="13"/>
      <c r="FGF59" s="13"/>
      <c r="FGG59" s="13"/>
      <c r="FGH59" s="13"/>
      <c r="FGI59" s="13"/>
      <c r="FGJ59" s="13"/>
      <c r="FGK59" s="13"/>
      <c r="FGL59" s="13"/>
      <c r="FGM59" s="13"/>
      <c r="FGN59" s="13"/>
      <c r="FGO59" s="13"/>
      <c r="FGP59" s="13"/>
      <c r="FGQ59" s="13"/>
      <c r="FGR59" s="13"/>
      <c r="FGS59" s="13"/>
      <c r="FGT59" s="13"/>
      <c r="FGU59" s="13"/>
      <c r="FGV59" s="13"/>
      <c r="FGW59" s="13"/>
      <c r="FGX59" s="13"/>
      <c r="FGY59" s="13"/>
      <c r="FGZ59" s="13"/>
      <c r="FHA59" s="13"/>
      <c r="FHB59" s="13"/>
      <c r="FHC59" s="13"/>
      <c r="FHD59" s="13"/>
      <c r="FHE59" s="13"/>
      <c r="FHF59" s="13"/>
      <c r="FHG59" s="13"/>
      <c r="FHH59" s="13"/>
      <c r="FHI59" s="13"/>
      <c r="FHJ59" s="13"/>
      <c r="FHK59" s="13"/>
      <c r="FHL59" s="13"/>
      <c r="FHM59" s="13"/>
      <c r="FHN59" s="13"/>
      <c r="FHO59" s="13"/>
      <c r="FHP59" s="13"/>
      <c r="FHQ59" s="13"/>
      <c r="FHR59" s="13"/>
      <c r="FHS59" s="13"/>
      <c r="FHT59" s="13"/>
      <c r="FHU59" s="13"/>
      <c r="FHV59" s="13"/>
      <c r="FHW59" s="13"/>
      <c r="FHX59" s="13"/>
      <c r="FHY59" s="13"/>
      <c r="FHZ59" s="13"/>
      <c r="FIA59" s="13"/>
      <c r="FIB59" s="13"/>
      <c r="FIC59" s="13"/>
      <c r="FID59" s="13"/>
      <c r="FIE59" s="13"/>
      <c r="FIF59" s="13"/>
      <c r="FIG59" s="13"/>
      <c r="FIH59" s="13"/>
      <c r="FII59" s="13"/>
      <c r="FIJ59" s="13"/>
      <c r="FIK59" s="13"/>
      <c r="FIL59" s="13"/>
      <c r="FIM59" s="13"/>
      <c r="FIN59" s="13"/>
      <c r="FIO59" s="13"/>
      <c r="FIP59" s="13"/>
      <c r="FIQ59" s="13"/>
      <c r="FIR59" s="13"/>
      <c r="FIS59" s="13"/>
      <c r="FIT59" s="13"/>
      <c r="FIU59" s="13"/>
      <c r="FIV59" s="13"/>
      <c r="FIW59" s="13"/>
      <c r="FIX59" s="13"/>
      <c r="FIY59" s="13"/>
      <c r="FIZ59" s="13"/>
      <c r="FJA59" s="13"/>
      <c r="FJB59" s="13"/>
      <c r="FJC59" s="13"/>
      <c r="FJD59" s="13"/>
      <c r="FJE59" s="13"/>
      <c r="FJF59" s="13"/>
      <c r="FJG59" s="13"/>
      <c r="FJH59" s="13"/>
      <c r="FJI59" s="13"/>
      <c r="FJJ59" s="13"/>
      <c r="FJK59" s="13"/>
      <c r="FJL59" s="13"/>
      <c r="FJM59" s="13"/>
      <c r="FJN59" s="13"/>
      <c r="FJO59" s="13"/>
      <c r="FJP59" s="13"/>
      <c r="FJQ59" s="13"/>
      <c r="FJR59" s="13"/>
      <c r="FJS59" s="13"/>
      <c r="FJT59" s="13"/>
      <c r="FJU59" s="13"/>
      <c r="FJV59" s="13"/>
      <c r="FJW59" s="13"/>
      <c r="FJX59" s="13"/>
      <c r="FJY59" s="13"/>
      <c r="FJZ59" s="13"/>
      <c r="FKA59" s="13"/>
      <c r="FKB59" s="13"/>
      <c r="FKC59" s="13"/>
      <c r="FKD59" s="13"/>
      <c r="FKE59" s="13"/>
      <c r="FKF59" s="13"/>
      <c r="FKG59" s="13"/>
      <c r="FKH59" s="13"/>
      <c r="FKI59" s="13"/>
      <c r="FKJ59" s="13"/>
      <c r="FKK59" s="13"/>
      <c r="FKL59" s="13"/>
      <c r="FKM59" s="13"/>
      <c r="FKN59" s="13"/>
      <c r="FKO59" s="13"/>
      <c r="FKP59" s="13"/>
      <c r="FKQ59" s="13"/>
      <c r="FKR59" s="13"/>
      <c r="FKS59" s="13"/>
      <c r="FKT59" s="13"/>
      <c r="FKU59" s="13"/>
      <c r="FKV59" s="13"/>
      <c r="FKW59" s="13"/>
      <c r="FKX59" s="13"/>
      <c r="FKY59" s="13"/>
      <c r="FKZ59" s="13"/>
      <c r="FLA59" s="13"/>
      <c r="FLB59" s="13"/>
      <c r="FLC59" s="13"/>
      <c r="FLD59" s="13"/>
      <c r="FLE59" s="13"/>
      <c r="FLF59" s="13"/>
      <c r="FLG59" s="13"/>
      <c r="FLH59" s="13"/>
      <c r="FLI59" s="13"/>
      <c r="FLJ59" s="13"/>
      <c r="FLK59" s="13"/>
      <c r="FLL59" s="13"/>
      <c r="FLM59" s="13"/>
      <c r="FLN59" s="13"/>
      <c r="FLO59" s="13"/>
      <c r="FLP59" s="13"/>
      <c r="FLQ59" s="13"/>
      <c r="FLR59" s="13"/>
      <c r="FLS59" s="13"/>
      <c r="FLT59" s="13"/>
      <c r="FLU59" s="13"/>
      <c r="FLV59" s="13"/>
      <c r="FLW59" s="13"/>
      <c r="FLX59" s="13"/>
      <c r="FLY59" s="13"/>
      <c r="FLZ59" s="13"/>
      <c r="FMA59" s="13"/>
      <c r="FMB59" s="13"/>
      <c r="FMC59" s="13"/>
      <c r="FMD59" s="13"/>
      <c r="FME59" s="13"/>
      <c r="FMF59" s="13"/>
      <c r="FMG59" s="13"/>
      <c r="FMH59" s="13"/>
      <c r="FMI59" s="13"/>
      <c r="FMJ59" s="13"/>
      <c r="FMK59" s="13"/>
      <c r="FML59" s="13"/>
      <c r="FMM59" s="13"/>
      <c r="FMN59" s="13"/>
      <c r="FMO59" s="13"/>
      <c r="FMP59" s="13"/>
      <c r="FMQ59" s="13"/>
      <c r="FMR59" s="13"/>
      <c r="FMS59" s="13"/>
      <c r="FMT59" s="13"/>
      <c r="FMU59" s="13"/>
      <c r="FMV59" s="13"/>
      <c r="FMW59" s="13"/>
      <c r="FMX59" s="13"/>
      <c r="FMY59" s="13"/>
      <c r="FMZ59" s="13"/>
      <c r="FNA59" s="13"/>
      <c r="FNB59" s="13"/>
      <c r="FNC59" s="13"/>
      <c r="FND59" s="13"/>
      <c r="FNE59" s="13"/>
      <c r="FNF59" s="13"/>
      <c r="FNG59" s="13"/>
      <c r="FNH59" s="13"/>
      <c r="FNI59" s="13"/>
      <c r="FNJ59" s="13"/>
      <c r="FNK59" s="13"/>
      <c r="FNL59" s="13"/>
      <c r="FNM59" s="13"/>
      <c r="FNN59" s="13"/>
      <c r="FNO59" s="13"/>
      <c r="FNP59" s="13"/>
      <c r="FNQ59" s="13"/>
      <c r="FNR59" s="13"/>
      <c r="FNS59" s="13"/>
      <c r="FNT59" s="13"/>
      <c r="FNU59" s="13"/>
      <c r="FNV59" s="13"/>
      <c r="FNW59" s="13"/>
      <c r="FNX59" s="13"/>
      <c r="FNY59" s="13"/>
      <c r="FNZ59" s="13"/>
      <c r="FOA59" s="13"/>
      <c r="FOB59" s="13"/>
      <c r="FOC59" s="13"/>
      <c r="FOD59" s="13"/>
      <c r="FOE59" s="13"/>
      <c r="FOF59" s="13"/>
      <c r="FOG59" s="13"/>
      <c r="FOH59" s="13"/>
      <c r="FOI59" s="13"/>
      <c r="FOJ59" s="13"/>
      <c r="FOK59" s="13"/>
      <c r="FOL59" s="13"/>
      <c r="FOM59" s="13"/>
      <c r="FON59" s="13"/>
      <c r="FOO59" s="13"/>
      <c r="FOP59" s="13"/>
      <c r="FOQ59" s="13"/>
      <c r="FOR59" s="13"/>
      <c r="FOS59" s="13"/>
      <c r="FOT59" s="13"/>
      <c r="FOU59" s="13"/>
      <c r="FOV59" s="13"/>
      <c r="FOW59" s="13"/>
      <c r="FOX59" s="13"/>
      <c r="FOY59" s="13"/>
      <c r="FOZ59" s="13"/>
      <c r="FPA59" s="13"/>
      <c r="FPB59" s="13"/>
      <c r="FPC59" s="13"/>
      <c r="FPD59" s="13"/>
      <c r="FPE59" s="13"/>
      <c r="FPF59" s="13"/>
      <c r="FPG59" s="13"/>
      <c r="FPH59" s="13"/>
      <c r="FPI59" s="13"/>
      <c r="FPJ59" s="13"/>
      <c r="FPK59" s="13"/>
      <c r="FPL59" s="13"/>
      <c r="FPM59" s="13"/>
      <c r="FPN59" s="13"/>
      <c r="FPO59" s="13"/>
      <c r="FPP59" s="13"/>
      <c r="FPQ59" s="13"/>
      <c r="FPR59" s="13"/>
      <c r="FPS59" s="13"/>
      <c r="FPT59" s="13"/>
      <c r="FPU59" s="13"/>
      <c r="FPV59" s="13"/>
      <c r="FPW59" s="13"/>
      <c r="FPX59" s="13"/>
      <c r="FPY59" s="13"/>
      <c r="FPZ59" s="13"/>
      <c r="FQA59" s="13"/>
      <c r="FQB59" s="13"/>
      <c r="FQC59" s="13"/>
      <c r="FQD59" s="13"/>
      <c r="FQE59" s="13"/>
      <c r="FQF59" s="13"/>
      <c r="FQG59" s="13"/>
      <c r="FQH59" s="13"/>
      <c r="FQI59" s="13"/>
      <c r="FQJ59" s="13"/>
      <c r="FQK59" s="13"/>
      <c r="FQL59" s="13"/>
      <c r="FQM59" s="13"/>
      <c r="FQN59" s="13"/>
      <c r="FQO59" s="13"/>
      <c r="FQP59" s="13"/>
      <c r="FQQ59" s="13"/>
      <c r="FQR59" s="13"/>
      <c r="FQS59" s="13"/>
      <c r="FQT59" s="13"/>
      <c r="FQU59" s="13"/>
      <c r="FQV59" s="13"/>
      <c r="FQW59" s="13"/>
      <c r="FQX59" s="13"/>
      <c r="FQY59" s="13"/>
      <c r="FQZ59" s="13"/>
      <c r="FRA59" s="13"/>
      <c r="FRB59" s="13"/>
      <c r="FRC59" s="13"/>
      <c r="FRD59" s="13"/>
      <c r="FRE59" s="13"/>
      <c r="FRF59" s="13"/>
      <c r="FRG59" s="13"/>
      <c r="FRH59" s="13"/>
      <c r="FRI59" s="13"/>
      <c r="FRJ59" s="13"/>
      <c r="FRK59" s="13"/>
      <c r="FRL59" s="13"/>
      <c r="FRM59" s="13"/>
      <c r="FRN59" s="13"/>
      <c r="FRO59" s="13"/>
      <c r="FRP59" s="13"/>
      <c r="FRQ59" s="13"/>
      <c r="FRR59" s="13"/>
      <c r="FRS59" s="13"/>
      <c r="FRT59" s="13"/>
      <c r="FRU59" s="13"/>
      <c r="FRV59" s="13"/>
      <c r="FRW59" s="13"/>
      <c r="FRX59" s="13"/>
      <c r="FRY59" s="13"/>
      <c r="FRZ59" s="13"/>
      <c r="FSA59" s="13"/>
      <c r="FSB59" s="13"/>
      <c r="FSC59" s="13"/>
      <c r="FSD59" s="13"/>
      <c r="FSE59" s="13"/>
      <c r="FSF59" s="13"/>
      <c r="FSG59" s="13"/>
      <c r="FSH59" s="13"/>
      <c r="FSI59" s="13"/>
      <c r="FSJ59" s="13"/>
      <c r="FSK59" s="13"/>
      <c r="FSL59" s="13"/>
      <c r="FSM59" s="13"/>
      <c r="FSN59" s="13"/>
      <c r="FSO59" s="13"/>
      <c r="FSP59" s="13"/>
      <c r="FSQ59" s="13"/>
      <c r="FSR59" s="13"/>
      <c r="FSS59" s="13"/>
      <c r="FST59" s="13"/>
      <c r="FSU59" s="13"/>
      <c r="FSV59" s="13"/>
      <c r="FSW59" s="13"/>
      <c r="FSX59" s="13"/>
      <c r="FSY59" s="13"/>
      <c r="FSZ59" s="13"/>
      <c r="FTA59" s="13"/>
      <c r="FTB59" s="13"/>
      <c r="FTC59" s="13"/>
      <c r="FTD59" s="13"/>
      <c r="FTE59" s="13"/>
      <c r="FTF59" s="13"/>
      <c r="FTG59" s="13"/>
      <c r="FTH59" s="13"/>
      <c r="FTI59" s="13"/>
      <c r="FTJ59" s="13"/>
      <c r="FTK59" s="13"/>
      <c r="FTL59" s="13"/>
      <c r="FTM59" s="13"/>
      <c r="FTN59" s="13"/>
      <c r="FTO59" s="13"/>
      <c r="FTP59" s="13"/>
      <c r="FTQ59" s="13"/>
      <c r="FTR59" s="13"/>
      <c r="FTS59" s="13"/>
      <c r="FTT59" s="13"/>
      <c r="FTU59" s="13"/>
      <c r="FTV59" s="13"/>
      <c r="FTW59" s="13"/>
      <c r="FTX59" s="13"/>
      <c r="FTY59" s="13"/>
      <c r="FTZ59" s="13"/>
      <c r="FUA59" s="13"/>
      <c r="FUB59" s="13"/>
      <c r="FUC59" s="13"/>
      <c r="FUD59" s="13"/>
      <c r="FUE59" s="13"/>
      <c r="FUF59" s="13"/>
      <c r="FUG59" s="13"/>
      <c r="FUH59" s="13"/>
      <c r="FUI59" s="13"/>
      <c r="FUJ59" s="13"/>
      <c r="FUK59" s="13"/>
      <c r="FUL59" s="13"/>
      <c r="FUM59" s="13"/>
      <c r="FUN59" s="13"/>
      <c r="FUO59" s="13"/>
      <c r="FUP59" s="13"/>
      <c r="FUQ59" s="13"/>
      <c r="FUR59" s="13"/>
      <c r="FUS59" s="13"/>
      <c r="FUT59" s="13"/>
      <c r="FUU59" s="13"/>
      <c r="FUV59" s="13"/>
      <c r="FUW59" s="13"/>
      <c r="FUX59" s="13"/>
      <c r="FUY59" s="13"/>
      <c r="FUZ59" s="13"/>
      <c r="FVA59" s="13"/>
      <c r="FVB59" s="13"/>
      <c r="FVC59" s="13"/>
      <c r="FVD59" s="13"/>
      <c r="FVE59" s="13"/>
      <c r="FVF59" s="13"/>
      <c r="FVG59" s="13"/>
      <c r="FVH59" s="13"/>
      <c r="FVI59" s="13"/>
      <c r="FVJ59" s="13"/>
      <c r="FVK59" s="13"/>
      <c r="FVL59" s="13"/>
      <c r="FVM59" s="13"/>
      <c r="FVN59" s="13"/>
      <c r="FVO59" s="13"/>
      <c r="FVP59" s="13"/>
      <c r="FVQ59" s="13"/>
      <c r="FVR59" s="13"/>
      <c r="FVS59" s="13"/>
      <c r="FVT59" s="13"/>
      <c r="FVU59" s="13"/>
      <c r="FVV59" s="13"/>
      <c r="FVW59" s="13"/>
      <c r="FVX59" s="13"/>
      <c r="FVY59" s="13"/>
      <c r="FVZ59" s="13"/>
      <c r="FWA59" s="13"/>
      <c r="FWB59" s="13"/>
      <c r="FWC59" s="13"/>
      <c r="FWD59" s="13"/>
      <c r="FWE59" s="13"/>
      <c r="FWF59" s="13"/>
      <c r="FWG59" s="13"/>
      <c r="FWH59" s="13"/>
      <c r="FWI59" s="13"/>
      <c r="FWJ59" s="13"/>
      <c r="FWK59" s="13"/>
      <c r="FWL59" s="13"/>
      <c r="FWM59" s="13"/>
      <c r="FWN59" s="13"/>
      <c r="FWO59" s="13"/>
      <c r="FWP59" s="13"/>
      <c r="FWQ59" s="13"/>
      <c r="FWR59" s="13"/>
      <c r="FWS59" s="13"/>
      <c r="FWT59" s="13"/>
      <c r="FWU59" s="13"/>
      <c r="FWV59" s="13"/>
      <c r="FWW59" s="13"/>
      <c r="FWX59" s="13"/>
      <c r="FWY59" s="13"/>
      <c r="FWZ59" s="13"/>
      <c r="FXA59" s="13"/>
      <c r="FXB59" s="13"/>
      <c r="FXC59" s="13"/>
      <c r="FXD59" s="13"/>
      <c r="FXE59" s="13"/>
      <c r="FXF59" s="13"/>
      <c r="FXG59" s="13"/>
      <c r="FXH59" s="13"/>
      <c r="FXI59" s="13"/>
      <c r="FXJ59" s="13"/>
      <c r="FXK59" s="13"/>
      <c r="FXL59" s="13"/>
      <c r="FXM59" s="13"/>
      <c r="FXN59" s="13"/>
      <c r="FXO59" s="13"/>
      <c r="FXP59" s="13"/>
      <c r="FXQ59" s="13"/>
      <c r="FXR59" s="13"/>
      <c r="FXS59" s="13"/>
      <c r="FXT59" s="13"/>
      <c r="FXU59" s="13"/>
      <c r="FXV59" s="13"/>
      <c r="FXW59" s="13"/>
      <c r="FXX59" s="13"/>
      <c r="FXY59" s="13"/>
      <c r="FXZ59" s="13"/>
      <c r="FYA59" s="13"/>
      <c r="FYB59" s="13"/>
      <c r="FYC59" s="13"/>
      <c r="FYD59" s="13"/>
      <c r="FYE59" s="13"/>
      <c r="FYF59" s="13"/>
      <c r="FYG59" s="13"/>
      <c r="FYH59" s="13"/>
      <c r="FYI59" s="13"/>
      <c r="FYJ59" s="13"/>
      <c r="FYK59" s="13"/>
      <c r="FYL59" s="13"/>
      <c r="FYM59" s="13"/>
      <c r="FYN59" s="13"/>
      <c r="FYO59" s="13"/>
      <c r="FYP59" s="13"/>
      <c r="FYQ59" s="13"/>
      <c r="FYR59" s="13"/>
      <c r="FYS59" s="13"/>
      <c r="FYT59" s="13"/>
      <c r="FYU59" s="13"/>
      <c r="FYV59" s="13"/>
      <c r="FYW59" s="13"/>
      <c r="FYX59" s="13"/>
      <c r="FYY59" s="13"/>
      <c r="FYZ59" s="13"/>
      <c r="FZA59" s="13"/>
      <c r="FZB59" s="13"/>
      <c r="FZC59" s="13"/>
      <c r="FZD59" s="13"/>
      <c r="FZE59" s="13"/>
      <c r="FZF59" s="13"/>
      <c r="FZG59" s="13"/>
      <c r="FZH59" s="13"/>
      <c r="FZI59" s="13"/>
      <c r="FZJ59" s="13"/>
      <c r="FZK59" s="13"/>
      <c r="FZL59" s="13"/>
      <c r="FZM59" s="13"/>
      <c r="FZN59" s="13"/>
      <c r="FZO59" s="13"/>
      <c r="FZP59" s="13"/>
      <c r="FZQ59" s="13"/>
      <c r="FZR59" s="13"/>
      <c r="FZS59" s="13"/>
      <c r="FZT59" s="13"/>
      <c r="FZU59" s="13"/>
      <c r="FZV59" s="13"/>
      <c r="FZW59" s="13"/>
      <c r="FZX59" s="13"/>
      <c r="FZY59" s="13"/>
      <c r="FZZ59" s="13"/>
      <c r="GAA59" s="13"/>
      <c r="GAB59" s="13"/>
      <c r="GAC59" s="13"/>
      <c r="GAD59" s="13"/>
      <c r="GAE59" s="13"/>
      <c r="GAF59" s="13"/>
      <c r="GAG59" s="13"/>
      <c r="GAH59" s="13"/>
      <c r="GAI59" s="13"/>
      <c r="GAJ59" s="13"/>
      <c r="GAK59" s="13"/>
      <c r="GAL59" s="13"/>
      <c r="GAM59" s="13"/>
      <c r="GAN59" s="13"/>
      <c r="GAO59" s="13"/>
      <c r="GAP59" s="13"/>
      <c r="GAQ59" s="13"/>
      <c r="GAR59" s="13"/>
      <c r="GAS59" s="13"/>
      <c r="GAT59" s="13"/>
      <c r="GAU59" s="13"/>
      <c r="GAV59" s="13"/>
      <c r="GAW59" s="13"/>
      <c r="GAX59" s="13"/>
      <c r="GAY59" s="13"/>
      <c r="GAZ59" s="13"/>
      <c r="GBA59" s="13"/>
      <c r="GBB59" s="13"/>
      <c r="GBC59" s="13"/>
      <c r="GBD59" s="13"/>
      <c r="GBE59" s="13"/>
      <c r="GBF59" s="13"/>
      <c r="GBG59" s="13"/>
      <c r="GBH59" s="13"/>
      <c r="GBI59" s="13"/>
      <c r="GBJ59" s="13"/>
      <c r="GBK59" s="13"/>
      <c r="GBL59" s="13"/>
      <c r="GBM59" s="13"/>
      <c r="GBN59" s="13"/>
      <c r="GBO59" s="13"/>
      <c r="GBP59" s="13"/>
      <c r="GBQ59" s="13"/>
      <c r="GBR59" s="13"/>
      <c r="GBS59" s="13"/>
      <c r="GBT59" s="13"/>
      <c r="GBU59" s="13"/>
      <c r="GBV59" s="13"/>
      <c r="GBW59" s="13"/>
      <c r="GBX59" s="13"/>
      <c r="GBY59" s="13"/>
      <c r="GBZ59" s="13"/>
      <c r="GCA59" s="13"/>
      <c r="GCB59" s="13"/>
      <c r="GCC59" s="13"/>
      <c r="GCD59" s="13"/>
      <c r="GCE59" s="13"/>
      <c r="GCF59" s="13"/>
      <c r="GCG59" s="13"/>
      <c r="GCH59" s="13"/>
      <c r="GCI59" s="13"/>
      <c r="GCJ59" s="13"/>
      <c r="GCK59" s="13"/>
      <c r="GCL59" s="13"/>
      <c r="GCM59" s="13"/>
      <c r="GCN59" s="13"/>
      <c r="GCO59" s="13"/>
      <c r="GCP59" s="13"/>
      <c r="GCQ59" s="13"/>
      <c r="GCR59" s="13"/>
      <c r="GCS59" s="13"/>
      <c r="GCT59" s="13"/>
      <c r="GCU59" s="13"/>
      <c r="GCV59" s="13"/>
      <c r="GCW59" s="13"/>
      <c r="GCX59" s="13"/>
      <c r="GCY59" s="13"/>
      <c r="GCZ59" s="13"/>
      <c r="GDA59" s="13"/>
      <c r="GDB59" s="13"/>
      <c r="GDC59" s="13"/>
      <c r="GDD59" s="13"/>
      <c r="GDE59" s="13"/>
      <c r="GDF59" s="13"/>
      <c r="GDG59" s="13"/>
      <c r="GDH59" s="13"/>
      <c r="GDI59" s="13"/>
      <c r="GDJ59" s="13"/>
      <c r="GDK59" s="13"/>
      <c r="GDL59" s="13"/>
      <c r="GDM59" s="13"/>
      <c r="GDN59" s="13"/>
      <c r="GDO59" s="13"/>
      <c r="GDP59" s="13"/>
      <c r="GDQ59" s="13"/>
      <c r="GDR59" s="13"/>
      <c r="GDS59" s="13"/>
      <c r="GDT59" s="13"/>
      <c r="GDU59" s="13"/>
      <c r="GDV59" s="13"/>
      <c r="GDW59" s="13"/>
      <c r="GDX59" s="13"/>
      <c r="GDY59" s="13"/>
      <c r="GDZ59" s="13"/>
      <c r="GEA59" s="13"/>
      <c r="GEB59" s="13"/>
      <c r="GEC59" s="13"/>
      <c r="GED59" s="13"/>
      <c r="GEE59" s="13"/>
      <c r="GEF59" s="13"/>
      <c r="GEG59" s="13"/>
      <c r="GEH59" s="13"/>
      <c r="GEI59" s="13"/>
      <c r="GEJ59" s="13"/>
      <c r="GEK59" s="13"/>
      <c r="GEL59" s="13"/>
      <c r="GEM59" s="13"/>
      <c r="GEN59" s="13"/>
      <c r="GEO59" s="13"/>
      <c r="GEP59" s="13"/>
      <c r="GEQ59" s="13"/>
      <c r="GER59" s="13"/>
      <c r="GES59" s="13"/>
      <c r="GET59" s="13"/>
      <c r="GEU59" s="13"/>
      <c r="GEV59" s="13"/>
      <c r="GEW59" s="13"/>
      <c r="GEX59" s="13"/>
      <c r="GEY59" s="13"/>
      <c r="GEZ59" s="13"/>
      <c r="GFA59" s="13"/>
      <c r="GFB59" s="13"/>
      <c r="GFC59" s="13"/>
      <c r="GFD59" s="13"/>
      <c r="GFE59" s="13"/>
      <c r="GFF59" s="13"/>
      <c r="GFG59" s="13"/>
      <c r="GFH59" s="13"/>
      <c r="GFI59" s="13"/>
      <c r="GFJ59" s="13"/>
      <c r="GFK59" s="13"/>
      <c r="GFL59" s="13"/>
      <c r="GFM59" s="13"/>
      <c r="GFN59" s="13"/>
      <c r="GFO59" s="13"/>
      <c r="GFP59" s="13"/>
      <c r="GFQ59" s="13"/>
      <c r="GFR59" s="13"/>
      <c r="GFS59" s="13"/>
      <c r="GFT59" s="13"/>
      <c r="GFU59" s="13"/>
      <c r="GFV59" s="13"/>
      <c r="GFW59" s="13"/>
      <c r="GFX59" s="13"/>
      <c r="GFY59" s="13"/>
      <c r="GFZ59" s="13"/>
      <c r="GGA59" s="13"/>
      <c r="GGB59" s="13"/>
      <c r="GGC59" s="13"/>
      <c r="GGD59" s="13"/>
      <c r="GGE59" s="13"/>
      <c r="GGF59" s="13"/>
      <c r="GGG59" s="13"/>
      <c r="GGH59" s="13"/>
      <c r="GGI59" s="13"/>
      <c r="GGJ59" s="13"/>
      <c r="GGK59" s="13"/>
      <c r="GGL59" s="13"/>
      <c r="GGM59" s="13"/>
      <c r="GGN59" s="13"/>
      <c r="GGO59" s="13"/>
      <c r="GGP59" s="13"/>
      <c r="GGQ59" s="13"/>
      <c r="GGR59" s="13"/>
      <c r="GGS59" s="13"/>
      <c r="GGT59" s="13"/>
      <c r="GGU59" s="13"/>
      <c r="GGV59" s="13"/>
      <c r="GGW59" s="13"/>
      <c r="GGX59" s="13"/>
      <c r="GGY59" s="13"/>
      <c r="GGZ59" s="13"/>
      <c r="GHA59" s="13"/>
      <c r="GHB59" s="13"/>
      <c r="GHC59" s="13"/>
      <c r="GHD59" s="13"/>
      <c r="GHE59" s="13"/>
      <c r="GHF59" s="13"/>
      <c r="GHG59" s="13"/>
      <c r="GHH59" s="13"/>
      <c r="GHI59" s="13"/>
      <c r="GHJ59" s="13"/>
      <c r="GHK59" s="13"/>
      <c r="GHL59" s="13"/>
      <c r="GHM59" s="13"/>
      <c r="GHN59" s="13"/>
      <c r="GHO59" s="13"/>
      <c r="GHP59" s="13"/>
      <c r="GHQ59" s="13"/>
      <c r="GHR59" s="13"/>
      <c r="GHS59" s="13"/>
      <c r="GHT59" s="13"/>
      <c r="GHU59" s="13"/>
      <c r="GHV59" s="13"/>
      <c r="GHW59" s="13"/>
      <c r="GHX59" s="13"/>
      <c r="GHY59" s="13"/>
      <c r="GHZ59" s="13"/>
      <c r="GIA59" s="13"/>
      <c r="GIB59" s="13"/>
      <c r="GIC59" s="13"/>
      <c r="GID59" s="13"/>
      <c r="GIE59" s="13"/>
      <c r="GIF59" s="13"/>
      <c r="GIG59" s="13"/>
      <c r="GIH59" s="13"/>
      <c r="GII59" s="13"/>
      <c r="GIJ59" s="13"/>
      <c r="GIK59" s="13"/>
      <c r="GIL59" s="13"/>
      <c r="GIM59" s="13"/>
      <c r="GIN59" s="13"/>
      <c r="GIO59" s="13"/>
      <c r="GIP59" s="13"/>
      <c r="GIQ59" s="13"/>
      <c r="GIR59" s="13"/>
      <c r="GIS59" s="13"/>
      <c r="GIT59" s="13"/>
      <c r="GIU59" s="13"/>
      <c r="GIV59" s="13"/>
      <c r="GIW59" s="13"/>
      <c r="GIX59" s="13"/>
      <c r="GIY59" s="13"/>
      <c r="GIZ59" s="13"/>
      <c r="GJA59" s="13"/>
      <c r="GJB59" s="13"/>
      <c r="GJC59" s="13"/>
      <c r="GJD59" s="13"/>
      <c r="GJE59" s="13"/>
      <c r="GJF59" s="13"/>
      <c r="GJG59" s="13"/>
      <c r="GJH59" s="13"/>
      <c r="GJI59" s="13"/>
      <c r="GJJ59" s="13"/>
      <c r="GJK59" s="13"/>
      <c r="GJL59" s="13"/>
      <c r="GJM59" s="13"/>
      <c r="GJN59" s="13"/>
      <c r="GJO59" s="13"/>
      <c r="GJP59" s="13"/>
      <c r="GJQ59" s="13"/>
      <c r="GJR59" s="13"/>
      <c r="GJS59" s="13"/>
      <c r="GJT59" s="13"/>
      <c r="GJU59" s="13"/>
      <c r="GJV59" s="13"/>
      <c r="GJW59" s="13"/>
      <c r="GJX59" s="13"/>
      <c r="GJY59" s="13"/>
      <c r="GJZ59" s="13"/>
      <c r="GKA59" s="13"/>
      <c r="GKB59" s="13"/>
      <c r="GKC59" s="13"/>
      <c r="GKD59" s="13"/>
      <c r="GKE59" s="13"/>
      <c r="GKF59" s="13"/>
      <c r="GKG59" s="13"/>
      <c r="GKH59" s="13"/>
      <c r="GKI59" s="13"/>
      <c r="GKJ59" s="13"/>
      <c r="GKK59" s="13"/>
      <c r="GKL59" s="13"/>
      <c r="GKM59" s="13"/>
      <c r="GKN59" s="13"/>
      <c r="GKO59" s="13"/>
      <c r="GKP59" s="13"/>
      <c r="GKQ59" s="13"/>
      <c r="GKR59" s="13"/>
      <c r="GKS59" s="13"/>
      <c r="GKT59" s="13"/>
      <c r="GKU59" s="13"/>
      <c r="GKV59" s="13"/>
      <c r="GKW59" s="13"/>
      <c r="GKX59" s="13"/>
      <c r="GKY59" s="13"/>
      <c r="GKZ59" s="13"/>
      <c r="GLA59" s="13"/>
      <c r="GLB59" s="13"/>
      <c r="GLC59" s="13"/>
      <c r="GLD59" s="13"/>
      <c r="GLE59" s="13"/>
      <c r="GLF59" s="13"/>
      <c r="GLG59" s="13"/>
      <c r="GLH59" s="13"/>
      <c r="GLI59" s="13"/>
      <c r="GLJ59" s="13"/>
      <c r="GLK59" s="13"/>
      <c r="GLL59" s="13"/>
      <c r="GLM59" s="13"/>
      <c r="GLN59" s="13"/>
      <c r="GLO59" s="13"/>
      <c r="GLP59" s="13"/>
      <c r="GLQ59" s="13"/>
      <c r="GLR59" s="13"/>
      <c r="GLS59" s="13"/>
      <c r="GLT59" s="13"/>
      <c r="GLU59" s="13"/>
      <c r="GLV59" s="13"/>
      <c r="GLW59" s="13"/>
      <c r="GLX59" s="13"/>
      <c r="GLY59" s="13"/>
      <c r="GLZ59" s="13"/>
      <c r="GMA59" s="13"/>
      <c r="GMB59" s="13"/>
      <c r="GMC59" s="13"/>
      <c r="GMD59" s="13"/>
      <c r="GME59" s="13"/>
      <c r="GMF59" s="13"/>
      <c r="GMG59" s="13"/>
      <c r="GMH59" s="13"/>
      <c r="GMI59" s="13"/>
      <c r="GMJ59" s="13"/>
      <c r="GMK59" s="13"/>
      <c r="GML59" s="13"/>
      <c r="GMM59" s="13"/>
      <c r="GMN59" s="13"/>
      <c r="GMO59" s="13"/>
      <c r="GMP59" s="13"/>
      <c r="GMQ59" s="13"/>
      <c r="GMR59" s="13"/>
      <c r="GMS59" s="13"/>
      <c r="GMT59" s="13"/>
      <c r="GMU59" s="13"/>
      <c r="GMV59" s="13"/>
      <c r="GMW59" s="13"/>
      <c r="GMX59" s="13"/>
      <c r="GMY59" s="13"/>
      <c r="GMZ59" s="13"/>
      <c r="GNA59" s="13"/>
      <c r="GNB59" s="13"/>
      <c r="GNC59" s="13"/>
      <c r="GND59" s="13"/>
      <c r="GNE59" s="13"/>
      <c r="GNF59" s="13"/>
      <c r="GNG59" s="13"/>
      <c r="GNH59" s="13"/>
      <c r="GNI59" s="13"/>
      <c r="GNJ59" s="13"/>
      <c r="GNK59" s="13"/>
      <c r="GNL59" s="13"/>
      <c r="GNM59" s="13"/>
      <c r="GNN59" s="13"/>
      <c r="GNO59" s="13"/>
      <c r="GNP59" s="13"/>
      <c r="GNQ59" s="13"/>
      <c r="GNR59" s="13"/>
      <c r="GNS59" s="13"/>
      <c r="GNT59" s="13"/>
      <c r="GNU59" s="13"/>
      <c r="GNV59" s="13"/>
      <c r="GNW59" s="13"/>
      <c r="GNX59" s="13"/>
      <c r="GNY59" s="13"/>
      <c r="GNZ59" s="13"/>
      <c r="GOA59" s="13"/>
      <c r="GOB59" s="13"/>
      <c r="GOC59" s="13"/>
      <c r="GOD59" s="13"/>
      <c r="GOE59" s="13"/>
      <c r="GOF59" s="13"/>
      <c r="GOG59" s="13"/>
      <c r="GOH59" s="13"/>
      <c r="GOI59" s="13"/>
      <c r="GOJ59" s="13"/>
      <c r="GOK59" s="13"/>
      <c r="GOL59" s="13"/>
      <c r="GOM59" s="13"/>
      <c r="GON59" s="13"/>
      <c r="GOO59" s="13"/>
      <c r="GOP59" s="13"/>
      <c r="GOQ59" s="13"/>
      <c r="GOR59" s="13"/>
      <c r="GOS59" s="13"/>
      <c r="GOT59" s="13"/>
      <c r="GOU59" s="13"/>
      <c r="GOV59" s="13"/>
      <c r="GOW59" s="13"/>
      <c r="GOX59" s="13"/>
      <c r="GOY59" s="13"/>
      <c r="GOZ59" s="13"/>
      <c r="GPA59" s="13"/>
      <c r="GPB59" s="13"/>
      <c r="GPC59" s="13"/>
      <c r="GPD59" s="13"/>
      <c r="GPE59" s="13"/>
      <c r="GPF59" s="13"/>
      <c r="GPG59" s="13"/>
      <c r="GPH59" s="13"/>
      <c r="GPI59" s="13"/>
      <c r="GPJ59" s="13"/>
      <c r="GPK59" s="13"/>
      <c r="GPL59" s="13"/>
      <c r="GPM59" s="13"/>
      <c r="GPN59" s="13"/>
      <c r="GPO59" s="13"/>
      <c r="GPP59" s="13"/>
      <c r="GPQ59" s="13"/>
      <c r="GPR59" s="13"/>
      <c r="GPS59" s="13"/>
      <c r="GPT59" s="13"/>
      <c r="GPU59" s="13"/>
      <c r="GPV59" s="13"/>
      <c r="GPW59" s="13"/>
      <c r="GPX59" s="13"/>
      <c r="GPY59" s="13"/>
      <c r="GPZ59" s="13"/>
      <c r="GQA59" s="13"/>
      <c r="GQB59" s="13"/>
      <c r="GQC59" s="13"/>
      <c r="GQD59" s="13"/>
      <c r="GQE59" s="13"/>
      <c r="GQF59" s="13"/>
      <c r="GQG59" s="13"/>
      <c r="GQH59" s="13"/>
      <c r="GQI59" s="13"/>
      <c r="GQJ59" s="13"/>
      <c r="GQK59" s="13"/>
      <c r="GQL59" s="13"/>
      <c r="GQM59" s="13"/>
      <c r="GQN59" s="13"/>
      <c r="GQO59" s="13"/>
      <c r="GQP59" s="13"/>
      <c r="GQQ59" s="13"/>
      <c r="GQR59" s="13"/>
      <c r="GQS59" s="13"/>
      <c r="GQT59" s="13"/>
      <c r="GQU59" s="13"/>
      <c r="GQV59" s="13"/>
      <c r="GQW59" s="13"/>
      <c r="GQX59" s="13"/>
      <c r="GQY59" s="13"/>
      <c r="GQZ59" s="13"/>
      <c r="GRA59" s="13"/>
      <c r="GRB59" s="13"/>
      <c r="GRC59" s="13"/>
      <c r="GRD59" s="13"/>
      <c r="GRE59" s="13"/>
      <c r="GRF59" s="13"/>
      <c r="GRG59" s="13"/>
      <c r="GRH59" s="13"/>
      <c r="GRI59" s="13"/>
      <c r="GRJ59" s="13"/>
      <c r="GRK59" s="13"/>
      <c r="GRL59" s="13"/>
      <c r="GRM59" s="13"/>
      <c r="GRN59" s="13"/>
      <c r="GRO59" s="13"/>
      <c r="GRP59" s="13"/>
      <c r="GRQ59" s="13"/>
      <c r="GRR59" s="13"/>
      <c r="GRS59" s="13"/>
      <c r="GRT59" s="13"/>
      <c r="GRU59" s="13"/>
      <c r="GRV59" s="13"/>
      <c r="GRW59" s="13"/>
      <c r="GRX59" s="13"/>
      <c r="GRY59" s="13"/>
      <c r="GRZ59" s="13"/>
      <c r="GSA59" s="13"/>
      <c r="GSB59" s="13"/>
      <c r="GSC59" s="13"/>
      <c r="GSD59" s="13"/>
      <c r="GSE59" s="13"/>
      <c r="GSF59" s="13"/>
      <c r="GSG59" s="13"/>
      <c r="GSH59" s="13"/>
      <c r="GSI59" s="13"/>
      <c r="GSJ59" s="13"/>
      <c r="GSK59" s="13"/>
      <c r="GSL59" s="13"/>
      <c r="GSM59" s="13"/>
      <c r="GSN59" s="13"/>
      <c r="GSO59" s="13"/>
      <c r="GSP59" s="13"/>
      <c r="GSQ59" s="13"/>
      <c r="GSR59" s="13"/>
      <c r="GSS59" s="13"/>
      <c r="GST59" s="13"/>
      <c r="GSU59" s="13"/>
      <c r="GSV59" s="13"/>
      <c r="GSW59" s="13"/>
      <c r="GSX59" s="13"/>
      <c r="GSY59" s="13"/>
      <c r="GSZ59" s="13"/>
      <c r="GTA59" s="13"/>
      <c r="GTB59" s="13"/>
      <c r="GTC59" s="13"/>
      <c r="GTD59" s="13"/>
      <c r="GTE59" s="13"/>
      <c r="GTF59" s="13"/>
      <c r="GTG59" s="13"/>
      <c r="GTH59" s="13"/>
      <c r="GTI59" s="13"/>
      <c r="GTJ59" s="13"/>
      <c r="GTK59" s="13"/>
      <c r="GTL59" s="13"/>
      <c r="GTM59" s="13"/>
      <c r="GTN59" s="13"/>
      <c r="GTO59" s="13"/>
      <c r="GTP59" s="13"/>
      <c r="GTQ59" s="13"/>
      <c r="GTR59" s="13"/>
      <c r="GTS59" s="13"/>
      <c r="GTT59" s="13"/>
      <c r="GTU59" s="13"/>
      <c r="GTV59" s="13"/>
      <c r="GTW59" s="13"/>
      <c r="GTX59" s="13"/>
      <c r="GTY59" s="13"/>
      <c r="GTZ59" s="13"/>
      <c r="GUA59" s="13"/>
      <c r="GUB59" s="13"/>
      <c r="GUC59" s="13"/>
      <c r="GUD59" s="13"/>
      <c r="GUE59" s="13"/>
      <c r="GUF59" s="13"/>
      <c r="GUG59" s="13"/>
      <c r="GUH59" s="13"/>
      <c r="GUI59" s="13"/>
      <c r="GUJ59" s="13"/>
      <c r="GUK59" s="13"/>
      <c r="GUL59" s="13"/>
      <c r="GUM59" s="13"/>
      <c r="GUN59" s="13"/>
      <c r="GUO59" s="13"/>
      <c r="GUP59" s="13"/>
      <c r="GUQ59" s="13"/>
      <c r="GUR59" s="13"/>
      <c r="GUS59" s="13"/>
      <c r="GUT59" s="13"/>
      <c r="GUU59" s="13"/>
      <c r="GUV59" s="13"/>
      <c r="GUW59" s="13"/>
      <c r="GUX59" s="13"/>
      <c r="GUY59" s="13"/>
      <c r="GUZ59" s="13"/>
      <c r="GVA59" s="13"/>
      <c r="GVB59" s="13"/>
      <c r="GVC59" s="13"/>
      <c r="GVD59" s="13"/>
      <c r="GVE59" s="13"/>
      <c r="GVF59" s="13"/>
      <c r="GVG59" s="13"/>
      <c r="GVH59" s="13"/>
      <c r="GVI59" s="13"/>
      <c r="GVJ59" s="13"/>
      <c r="GVK59" s="13"/>
      <c r="GVL59" s="13"/>
      <c r="GVM59" s="13"/>
      <c r="GVN59" s="13"/>
      <c r="GVO59" s="13"/>
      <c r="GVP59" s="13"/>
      <c r="GVQ59" s="13"/>
      <c r="GVR59" s="13"/>
      <c r="GVS59" s="13"/>
      <c r="GVT59" s="13"/>
      <c r="GVU59" s="13"/>
      <c r="GVV59" s="13"/>
      <c r="GVW59" s="13"/>
      <c r="GVX59" s="13"/>
      <c r="GVY59" s="13"/>
      <c r="GVZ59" s="13"/>
      <c r="GWA59" s="13"/>
      <c r="GWB59" s="13"/>
      <c r="GWC59" s="13"/>
      <c r="GWD59" s="13"/>
      <c r="GWE59" s="13"/>
      <c r="GWF59" s="13"/>
      <c r="GWG59" s="13"/>
      <c r="GWH59" s="13"/>
      <c r="GWI59" s="13"/>
      <c r="GWJ59" s="13"/>
      <c r="GWK59" s="13"/>
      <c r="GWL59" s="13"/>
      <c r="GWM59" s="13"/>
      <c r="GWN59" s="13"/>
      <c r="GWO59" s="13"/>
      <c r="GWP59" s="13"/>
      <c r="GWQ59" s="13"/>
      <c r="GWR59" s="13"/>
      <c r="GWS59" s="13"/>
      <c r="GWT59" s="13"/>
      <c r="GWU59" s="13"/>
      <c r="GWV59" s="13"/>
      <c r="GWW59" s="13"/>
      <c r="GWX59" s="13"/>
      <c r="GWY59" s="13"/>
      <c r="GWZ59" s="13"/>
      <c r="GXA59" s="13"/>
      <c r="GXB59" s="13"/>
      <c r="GXC59" s="13"/>
      <c r="GXD59" s="13"/>
      <c r="GXE59" s="13"/>
      <c r="GXF59" s="13"/>
      <c r="GXG59" s="13"/>
      <c r="GXH59" s="13"/>
      <c r="GXI59" s="13"/>
      <c r="GXJ59" s="13"/>
      <c r="GXK59" s="13"/>
      <c r="GXL59" s="13"/>
      <c r="GXM59" s="13"/>
      <c r="GXN59" s="13"/>
      <c r="GXO59" s="13"/>
      <c r="GXP59" s="13"/>
      <c r="GXQ59" s="13"/>
      <c r="GXR59" s="13"/>
      <c r="GXS59" s="13"/>
      <c r="GXT59" s="13"/>
      <c r="GXU59" s="13"/>
      <c r="GXV59" s="13"/>
      <c r="GXW59" s="13"/>
      <c r="GXX59" s="13"/>
      <c r="GXY59" s="13"/>
      <c r="GXZ59" s="13"/>
      <c r="GYA59" s="13"/>
      <c r="GYB59" s="13"/>
      <c r="GYC59" s="13"/>
      <c r="GYD59" s="13"/>
      <c r="GYE59" s="13"/>
      <c r="GYF59" s="13"/>
      <c r="GYG59" s="13"/>
      <c r="GYH59" s="13"/>
      <c r="GYI59" s="13"/>
      <c r="GYJ59" s="13"/>
      <c r="GYK59" s="13"/>
      <c r="GYL59" s="13"/>
      <c r="GYM59" s="13"/>
      <c r="GYN59" s="13"/>
      <c r="GYO59" s="13"/>
      <c r="GYP59" s="13"/>
      <c r="GYQ59" s="13"/>
      <c r="GYR59" s="13"/>
      <c r="GYS59" s="13"/>
      <c r="GYT59" s="13"/>
      <c r="GYU59" s="13"/>
      <c r="GYV59" s="13"/>
      <c r="GYW59" s="13"/>
      <c r="GYX59" s="13"/>
      <c r="GYY59" s="13"/>
      <c r="GYZ59" s="13"/>
      <c r="GZA59" s="13"/>
      <c r="GZB59" s="13"/>
      <c r="GZC59" s="13"/>
      <c r="GZD59" s="13"/>
      <c r="GZE59" s="13"/>
      <c r="GZF59" s="13"/>
      <c r="GZG59" s="13"/>
      <c r="GZH59" s="13"/>
      <c r="GZI59" s="13"/>
      <c r="GZJ59" s="13"/>
      <c r="GZK59" s="13"/>
      <c r="GZL59" s="13"/>
      <c r="GZM59" s="13"/>
      <c r="GZN59" s="13"/>
      <c r="GZO59" s="13"/>
      <c r="GZP59" s="13"/>
      <c r="GZQ59" s="13"/>
      <c r="GZR59" s="13"/>
      <c r="GZS59" s="13"/>
      <c r="GZT59" s="13"/>
      <c r="GZU59" s="13"/>
      <c r="GZV59" s="13"/>
      <c r="GZW59" s="13"/>
      <c r="GZX59" s="13"/>
      <c r="GZY59" s="13"/>
      <c r="GZZ59" s="13"/>
      <c r="HAA59" s="13"/>
      <c r="HAB59" s="13"/>
      <c r="HAC59" s="13"/>
      <c r="HAD59" s="13"/>
      <c r="HAE59" s="13"/>
      <c r="HAF59" s="13"/>
      <c r="HAG59" s="13"/>
      <c r="HAH59" s="13"/>
      <c r="HAI59" s="13"/>
      <c r="HAJ59" s="13"/>
      <c r="HAK59" s="13"/>
      <c r="HAL59" s="13"/>
      <c r="HAM59" s="13"/>
      <c r="HAN59" s="13"/>
      <c r="HAO59" s="13"/>
      <c r="HAP59" s="13"/>
      <c r="HAQ59" s="13"/>
      <c r="HAR59" s="13"/>
      <c r="HAS59" s="13"/>
      <c r="HAT59" s="13"/>
      <c r="HAU59" s="13"/>
      <c r="HAV59" s="13"/>
      <c r="HAW59" s="13"/>
      <c r="HAX59" s="13"/>
      <c r="HAY59" s="13"/>
      <c r="HAZ59" s="13"/>
      <c r="HBA59" s="13"/>
      <c r="HBB59" s="13"/>
      <c r="HBC59" s="13"/>
      <c r="HBD59" s="13"/>
      <c r="HBE59" s="13"/>
      <c r="HBF59" s="13"/>
      <c r="HBG59" s="13"/>
      <c r="HBH59" s="13"/>
      <c r="HBI59" s="13"/>
      <c r="HBJ59" s="13"/>
      <c r="HBK59" s="13"/>
      <c r="HBL59" s="13"/>
      <c r="HBM59" s="13"/>
      <c r="HBN59" s="13"/>
      <c r="HBO59" s="13"/>
      <c r="HBP59" s="13"/>
      <c r="HBQ59" s="13"/>
      <c r="HBR59" s="13"/>
      <c r="HBS59" s="13"/>
      <c r="HBT59" s="13"/>
      <c r="HBU59" s="13"/>
      <c r="HBV59" s="13"/>
      <c r="HBW59" s="13"/>
      <c r="HBX59" s="13"/>
      <c r="HBY59" s="13"/>
      <c r="HBZ59" s="13"/>
      <c r="HCA59" s="13"/>
      <c r="HCB59" s="13"/>
      <c r="HCC59" s="13"/>
      <c r="HCD59" s="13"/>
      <c r="HCE59" s="13"/>
      <c r="HCF59" s="13"/>
      <c r="HCG59" s="13"/>
      <c r="HCH59" s="13"/>
      <c r="HCI59" s="13"/>
      <c r="HCJ59" s="13"/>
      <c r="HCK59" s="13"/>
      <c r="HCL59" s="13"/>
      <c r="HCM59" s="13"/>
      <c r="HCN59" s="13"/>
      <c r="HCO59" s="13"/>
      <c r="HCP59" s="13"/>
      <c r="HCQ59" s="13"/>
      <c r="HCR59" s="13"/>
      <c r="HCS59" s="13"/>
      <c r="HCT59" s="13"/>
      <c r="HCU59" s="13"/>
      <c r="HCV59" s="13"/>
      <c r="HCW59" s="13"/>
      <c r="HCX59" s="13"/>
      <c r="HCY59" s="13"/>
      <c r="HCZ59" s="13"/>
      <c r="HDA59" s="13"/>
      <c r="HDB59" s="13"/>
      <c r="HDC59" s="13"/>
      <c r="HDD59" s="13"/>
      <c r="HDE59" s="13"/>
      <c r="HDF59" s="13"/>
      <c r="HDG59" s="13"/>
      <c r="HDH59" s="13"/>
      <c r="HDI59" s="13"/>
      <c r="HDJ59" s="13"/>
      <c r="HDK59" s="13"/>
      <c r="HDL59" s="13"/>
      <c r="HDM59" s="13"/>
      <c r="HDN59" s="13"/>
      <c r="HDO59" s="13"/>
      <c r="HDP59" s="13"/>
      <c r="HDQ59" s="13"/>
      <c r="HDR59" s="13"/>
      <c r="HDS59" s="13"/>
      <c r="HDT59" s="13"/>
      <c r="HDU59" s="13"/>
      <c r="HDV59" s="13"/>
      <c r="HDW59" s="13"/>
      <c r="HDX59" s="13"/>
      <c r="HDY59" s="13"/>
      <c r="HDZ59" s="13"/>
      <c r="HEA59" s="13"/>
      <c r="HEB59" s="13"/>
      <c r="HEC59" s="13"/>
      <c r="HED59" s="13"/>
      <c r="HEE59" s="13"/>
      <c r="HEF59" s="13"/>
      <c r="HEG59" s="13"/>
      <c r="HEH59" s="13"/>
      <c r="HEI59" s="13"/>
      <c r="HEJ59" s="13"/>
      <c r="HEK59" s="13"/>
      <c r="HEL59" s="13"/>
      <c r="HEM59" s="13"/>
      <c r="HEN59" s="13"/>
      <c r="HEO59" s="13"/>
      <c r="HEP59" s="13"/>
      <c r="HEQ59" s="13"/>
      <c r="HER59" s="13"/>
      <c r="HES59" s="13"/>
      <c r="HET59" s="13"/>
      <c r="HEU59" s="13"/>
      <c r="HEV59" s="13"/>
      <c r="HEW59" s="13"/>
      <c r="HEX59" s="13"/>
      <c r="HEY59" s="13"/>
      <c r="HEZ59" s="13"/>
      <c r="HFA59" s="13"/>
      <c r="HFB59" s="13"/>
      <c r="HFC59" s="13"/>
      <c r="HFD59" s="13"/>
      <c r="HFE59" s="13"/>
      <c r="HFF59" s="13"/>
      <c r="HFG59" s="13"/>
      <c r="HFH59" s="13"/>
      <c r="HFI59" s="13"/>
      <c r="HFJ59" s="13"/>
      <c r="HFK59" s="13"/>
      <c r="HFL59" s="13"/>
      <c r="HFM59" s="13"/>
      <c r="HFN59" s="13"/>
      <c r="HFO59" s="13"/>
      <c r="HFP59" s="13"/>
      <c r="HFQ59" s="13"/>
      <c r="HFR59" s="13"/>
      <c r="HFS59" s="13"/>
      <c r="HFT59" s="13"/>
      <c r="HFU59" s="13"/>
      <c r="HFV59" s="13"/>
      <c r="HFW59" s="13"/>
      <c r="HFX59" s="13"/>
      <c r="HFY59" s="13"/>
      <c r="HFZ59" s="13"/>
      <c r="HGA59" s="13"/>
      <c r="HGB59" s="13"/>
      <c r="HGC59" s="13"/>
      <c r="HGD59" s="13"/>
      <c r="HGE59" s="13"/>
      <c r="HGF59" s="13"/>
      <c r="HGG59" s="13"/>
      <c r="HGH59" s="13"/>
      <c r="HGI59" s="13"/>
      <c r="HGJ59" s="13"/>
      <c r="HGK59" s="13"/>
      <c r="HGL59" s="13"/>
      <c r="HGM59" s="13"/>
      <c r="HGN59" s="13"/>
      <c r="HGO59" s="13"/>
      <c r="HGP59" s="13"/>
      <c r="HGQ59" s="13"/>
      <c r="HGR59" s="13"/>
      <c r="HGS59" s="13"/>
      <c r="HGT59" s="13"/>
      <c r="HGU59" s="13"/>
      <c r="HGV59" s="13"/>
      <c r="HGW59" s="13"/>
      <c r="HGX59" s="13"/>
      <c r="HGY59" s="13"/>
      <c r="HGZ59" s="13"/>
      <c r="HHA59" s="13"/>
      <c r="HHB59" s="13"/>
      <c r="HHC59" s="13"/>
      <c r="HHD59" s="13"/>
      <c r="HHE59" s="13"/>
      <c r="HHF59" s="13"/>
      <c r="HHG59" s="13"/>
      <c r="HHH59" s="13"/>
      <c r="HHI59" s="13"/>
      <c r="HHJ59" s="13"/>
      <c r="HHK59" s="13"/>
      <c r="HHL59" s="13"/>
      <c r="HHM59" s="13"/>
      <c r="HHN59" s="13"/>
      <c r="HHO59" s="13"/>
      <c r="HHP59" s="13"/>
      <c r="HHQ59" s="13"/>
      <c r="HHR59" s="13"/>
      <c r="HHS59" s="13"/>
      <c r="HHT59" s="13"/>
      <c r="HHU59" s="13"/>
      <c r="HHV59" s="13"/>
      <c r="HHW59" s="13"/>
      <c r="HHX59" s="13"/>
      <c r="HHY59" s="13"/>
      <c r="HHZ59" s="13"/>
      <c r="HIA59" s="13"/>
      <c r="HIB59" s="13"/>
      <c r="HIC59" s="13"/>
      <c r="HID59" s="13"/>
      <c r="HIE59" s="13"/>
      <c r="HIF59" s="13"/>
      <c r="HIG59" s="13"/>
      <c r="HIH59" s="13"/>
      <c r="HII59" s="13"/>
      <c r="HIJ59" s="13"/>
      <c r="HIK59" s="13"/>
      <c r="HIL59" s="13"/>
      <c r="HIM59" s="13"/>
      <c r="HIN59" s="13"/>
      <c r="HIO59" s="13"/>
      <c r="HIP59" s="13"/>
      <c r="HIQ59" s="13"/>
      <c r="HIR59" s="13"/>
      <c r="HIS59" s="13"/>
      <c r="HIT59" s="13"/>
      <c r="HIU59" s="13"/>
      <c r="HIV59" s="13"/>
      <c r="HIW59" s="13"/>
      <c r="HIX59" s="13"/>
      <c r="HIY59" s="13"/>
      <c r="HIZ59" s="13"/>
      <c r="HJA59" s="13"/>
      <c r="HJB59" s="13"/>
      <c r="HJC59" s="13"/>
      <c r="HJD59" s="13"/>
      <c r="HJE59" s="13"/>
      <c r="HJF59" s="13"/>
      <c r="HJG59" s="13"/>
      <c r="HJH59" s="13"/>
      <c r="HJI59" s="13"/>
      <c r="HJJ59" s="13"/>
      <c r="HJK59" s="13"/>
      <c r="HJL59" s="13"/>
      <c r="HJM59" s="13"/>
      <c r="HJN59" s="13"/>
      <c r="HJO59" s="13"/>
      <c r="HJP59" s="13"/>
      <c r="HJQ59" s="13"/>
      <c r="HJR59" s="13"/>
      <c r="HJS59" s="13"/>
      <c r="HJT59" s="13"/>
      <c r="HJU59" s="13"/>
      <c r="HJV59" s="13"/>
      <c r="HJW59" s="13"/>
      <c r="HJX59" s="13"/>
      <c r="HJY59" s="13"/>
      <c r="HJZ59" s="13"/>
      <c r="HKA59" s="13"/>
      <c r="HKB59" s="13"/>
      <c r="HKC59" s="13"/>
      <c r="HKD59" s="13"/>
      <c r="HKE59" s="13"/>
      <c r="HKF59" s="13"/>
      <c r="HKG59" s="13"/>
      <c r="HKH59" s="13"/>
      <c r="HKI59" s="13"/>
      <c r="HKJ59" s="13"/>
      <c r="HKK59" s="13"/>
      <c r="HKL59" s="13"/>
      <c r="HKM59" s="13"/>
      <c r="HKN59" s="13"/>
      <c r="HKO59" s="13"/>
      <c r="HKP59" s="13"/>
      <c r="HKQ59" s="13"/>
      <c r="HKR59" s="13"/>
      <c r="HKS59" s="13"/>
      <c r="HKT59" s="13"/>
      <c r="HKU59" s="13"/>
      <c r="HKV59" s="13"/>
      <c r="HKW59" s="13"/>
      <c r="HKX59" s="13"/>
      <c r="HKY59" s="13"/>
      <c r="HKZ59" s="13"/>
      <c r="HLA59" s="13"/>
      <c r="HLB59" s="13"/>
      <c r="HLC59" s="13"/>
      <c r="HLD59" s="13"/>
      <c r="HLE59" s="13"/>
      <c r="HLF59" s="13"/>
      <c r="HLG59" s="13"/>
      <c r="HLH59" s="13"/>
      <c r="HLI59" s="13"/>
      <c r="HLJ59" s="13"/>
      <c r="HLK59" s="13"/>
      <c r="HLL59" s="13"/>
      <c r="HLM59" s="13"/>
      <c r="HLN59" s="13"/>
      <c r="HLO59" s="13"/>
      <c r="HLP59" s="13"/>
      <c r="HLQ59" s="13"/>
      <c r="HLR59" s="13"/>
      <c r="HLS59" s="13"/>
      <c r="HLT59" s="13"/>
      <c r="HLU59" s="13"/>
      <c r="HLV59" s="13"/>
      <c r="HLW59" s="13"/>
      <c r="HLX59" s="13"/>
      <c r="HLY59" s="13"/>
      <c r="HLZ59" s="13"/>
      <c r="HMA59" s="13"/>
      <c r="HMB59" s="13"/>
      <c r="HMC59" s="13"/>
      <c r="HMD59" s="13"/>
      <c r="HME59" s="13"/>
      <c r="HMF59" s="13"/>
      <c r="HMG59" s="13"/>
      <c r="HMH59" s="13"/>
      <c r="HMI59" s="13"/>
      <c r="HMJ59" s="13"/>
      <c r="HMK59" s="13"/>
      <c r="HML59" s="13"/>
      <c r="HMM59" s="13"/>
      <c r="HMN59" s="13"/>
      <c r="HMO59" s="13"/>
      <c r="HMP59" s="13"/>
      <c r="HMQ59" s="13"/>
      <c r="HMR59" s="13"/>
      <c r="HMS59" s="13"/>
      <c r="HMT59" s="13"/>
      <c r="HMU59" s="13"/>
      <c r="HMV59" s="13"/>
      <c r="HMW59" s="13"/>
      <c r="HMX59" s="13"/>
      <c r="HMY59" s="13"/>
      <c r="HMZ59" s="13"/>
      <c r="HNA59" s="13"/>
      <c r="HNB59" s="13"/>
      <c r="HNC59" s="13"/>
      <c r="HND59" s="13"/>
      <c r="HNE59" s="13"/>
      <c r="HNF59" s="13"/>
      <c r="HNG59" s="13"/>
      <c r="HNH59" s="13"/>
      <c r="HNI59" s="13"/>
      <c r="HNJ59" s="13"/>
      <c r="HNK59" s="13"/>
      <c r="HNL59" s="13"/>
      <c r="HNM59" s="13"/>
      <c r="HNN59" s="13"/>
      <c r="HNO59" s="13"/>
      <c r="HNP59" s="13"/>
      <c r="HNQ59" s="13"/>
      <c r="HNR59" s="13"/>
      <c r="HNS59" s="13"/>
      <c r="HNT59" s="13"/>
      <c r="HNU59" s="13"/>
      <c r="HNV59" s="13"/>
      <c r="HNW59" s="13"/>
      <c r="HNX59" s="13"/>
      <c r="HNY59" s="13"/>
      <c r="HNZ59" s="13"/>
      <c r="HOA59" s="13"/>
      <c r="HOB59" s="13"/>
      <c r="HOC59" s="13"/>
      <c r="HOD59" s="13"/>
      <c r="HOE59" s="13"/>
      <c r="HOF59" s="13"/>
      <c r="HOG59" s="13"/>
      <c r="HOH59" s="13"/>
      <c r="HOI59" s="13"/>
      <c r="HOJ59" s="13"/>
      <c r="HOK59" s="13"/>
      <c r="HOL59" s="13"/>
      <c r="HOM59" s="13"/>
      <c r="HON59" s="13"/>
      <c r="HOO59" s="13"/>
      <c r="HOP59" s="13"/>
      <c r="HOQ59" s="13"/>
      <c r="HOR59" s="13"/>
      <c r="HOS59" s="13"/>
      <c r="HOT59" s="13"/>
      <c r="HOU59" s="13"/>
      <c r="HOV59" s="13"/>
      <c r="HOW59" s="13"/>
      <c r="HOX59" s="13"/>
      <c r="HOY59" s="13"/>
      <c r="HOZ59" s="13"/>
      <c r="HPA59" s="13"/>
      <c r="HPB59" s="13"/>
      <c r="HPC59" s="13"/>
      <c r="HPD59" s="13"/>
      <c r="HPE59" s="13"/>
      <c r="HPF59" s="13"/>
      <c r="HPG59" s="13"/>
      <c r="HPH59" s="13"/>
      <c r="HPI59" s="13"/>
      <c r="HPJ59" s="13"/>
      <c r="HPK59" s="13"/>
      <c r="HPL59" s="13"/>
      <c r="HPM59" s="13"/>
      <c r="HPN59" s="13"/>
      <c r="HPO59" s="13"/>
      <c r="HPP59" s="13"/>
      <c r="HPQ59" s="13"/>
      <c r="HPR59" s="13"/>
      <c r="HPS59" s="13"/>
      <c r="HPT59" s="13"/>
      <c r="HPU59" s="13"/>
      <c r="HPV59" s="13"/>
      <c r="HPW59" s="13"/>
      <c r="HPX59" s="13"/>
      <c r="HPY59" s="13"/>
      <c r="HPZ59" s="13"/>
      <c r="HQA59" s="13"/>
      <c r="HQB59" s="13"/>
      <c r="HQC59" s="13"/>
      <c r="HQD59" s="13"/>
      <c r="HQE59" s="13"/>
      <c r="HQF59" s="13"/>
      <c r="HQG59" s="13"/>
      <c r="HQH59" s="13"/>
      <c r="HQI59" s="13"/>
      <c r="HQJ59" s="13"/>
      <c r="HQK59" s="13"/>
      <c r="HQL59" s="13"/>
      <c r="HQM59" s="13"/>
      <c r="HQN59" s="13"/>
      <c r="HQO59" s="13"/>
      <c r="HQP59" s="13"/>
      <c r="HQQ59" s="13"/>
      <c r="HQR59" s="13"/>
      <c r="HQS59" s="13"/>
      <c r="HQT59" s="13"/>
      <c r="HQU59" s="13"/>
      <c r="HQV59" s="13"/>
      <c r="HQW59" s="13"/>
      <c r="HQX59" s="13"/>
      <c r="HQY59" s="13"/>
      <c r="HQZ59" s="13"/>
      <c r="HRA59" s="13"/>
      <c r="HRB59" s="13"/>
      <c r="HRC59" s="13"/>
      <c r="HRD59" s="13"/>
      <c r="HRE59" s="13"/>
      <c r="HRF59" s="13"/>
      <c r="HRG59" s="13"/>
      <c r="HRH59" s="13"/>
      <c r="HRI59" s="13"/>
      <c r="HRJ59" s="13"/>
      <c r="HRK59" s="13"/>
      <c r="HRL59" s="13"/>
      <c r="HRM59" s="13"/>
      <c r="HRN59" s="13"/>
      <c r="HRO59" s="13"/>
      <c r="HRP59" s="13"/>
      <c r="HRQ59" s="13"/>
      <c r="HRR59" s="13"/>
      <c r="HRS59" s="13"/>
      <c r="HRT59" s="13"/>
      <c r="HRU59" s="13"/>
      <c r="HRV59" s="13"/>
      <c r="HRW59" s="13"/>
      <c r="HRX59" s="13"/>
      <c r="HRY59" s="13"/>
      <c r="HRZ59" s="13"/>
      <c r="HSA59" s="13"/>
      <c r="HSB59" s="13"/>
      <c r="HSC59" s="13"/>
      <c r="HSD59" s="13"/>
      <c r="HSE59" s="13"/>
      <c r="HSF59" s="13"/>
      <c r="HSG59" s="13"/>
      <c r="HSH59" s="13"/>
      <c r="HSI59" s="13"/>
      <c r="HSJ59" s="13"/>
      <c r="HSK59" s="13"/>
      <c r="HSL59" s="13"/>
      <c r="HSM59" s="13"/>
      <c r="HSN59" s="13"/>
      <c r="HSO59" s="13"/>
      <c r="HSP59" s="13"/>
      <c r="HSQ59" s="13"/>
      <c r="HSR59" s="13"/>
      <c r="HSS59" s="13"/>
      <c r="HST59" s="13"/>
      <c r="HSU59" s="13"/>
      <c r="HSV59" s="13"/>
      <c r="HSW59" s="13"/>
      <c r="HSX59" s="13"/>
      <c r="HSY59" s="13"/>
      <c r="HSZ59" s="13"/>
      <c r="HTA59" s="13"/>
      <c r="HTB59" s="13"/>
      <c r="HTC59" s="13"/>
      <c r="HTD59" s="13"/>
      <c r="HTE59" s="13"/>
      <c r="HTF59" s="13"/>
      <c r="HTG59" s="13"/>
      <c r="HTH59" s="13"/>
      <c r="HTI59" s="13"/>
      <c r="HTJ59" s="13"/>
      <c r="HTK59" s="13"/>
      <c r="HTL59" s="13"/>
      <c r="HTM59" s="13"/>
      <c r="HTN59" s="13"/>
      <c r="HTO59" s="13"/>
      <c r="HTP59" s="13"/>
      <c r="HTQ59" s="13"/>
      <c r="HTR59" s="13"/>
      <c r="HTS59" s="13"/>
      <c r="HTT59" s="13"/>
      <c r="HTU59" s="13"/>
      <c r="HTV59" s="13"/>
      <c r="HTW59" s="13"/>
      <c r="HTX59" s="13"/>
      <c r="HTY59" s="13"/>
      <c r="HTZ59" s="13"/>
      <c r="HUA59" s="13"/>
      <c r="HUB59" s="13"/>
      <c r="HUC59" s="13"/>
      <c r="HUD59" s="13"/>
      <c r="HUE59" s="13"/>
      <c r="HUF59" s="13"/>
      <c r="HUG59" s="13"/>
      <c r="HUH59" s="13"/>
      <c r="HUI59" s="13"/>
      <c r="HUJ59" s="13"/>
      <c r="HUK59" s="13"/>
      <c r="HUL59" s="13"/>
      <c r="HUM59" s="13"/>
      <c r="HUN59" s="13"/>
      <c r="HUO59" s="13"/>
      <c r="HUP59" s="13"/>
      <c r="HUQ59" s="13"/>
      <c r="HUR59" s="13"/>
      <c r="HUS59" s="13"/>
      <c r="HUT59" s="13"/>
      <c r="HUU59" s="13"/>
      <c r="HUV59" s="13"/>
      <c r="HUW59" s="13"/>
      <c r="HUX59" s="13"/>
      <c r="HUY59" s="13"/>
      <c r="HUZ59" s="13"/>
      <c r="HVA59" s="13"/>
      <c r="HVB59" s="13"/>
      <c r="HVC59" s="13"/>
      <c r="HVD59" s="13"/>
      <c r="HVE59" s="13"/>
      <c r="HVF59" s="13"/>
      <c r="HVG59" s="13"/>
      <c r="HVH59" s="13"/>
      <c r="HVI59" s="13"/>
      <c r="HVJ59" s="13"/>
      <c r="HVK59" s="13"/>
      <c r="HVL59" s="13"/>
      <c r="HVM59" s="13"/>
      <c r="HVN59" s="13"/>
      <c r="HVO59" s="13"/>
      <c r="HVP59" s="13"/>
      <c r="HVQ59" s="13"/>
      <c r="HVR59" s="13"/>
      <c r="HVS59" s="13"/>
      <c r="HVT59" s="13"/>
      <c r="HVU59" s="13"/>
      <c r="HVV59" s="13"/>
      <c r="HVW59" s="13"/>
      <c r="HVX59" s="13"/>
      <c r="HVY59" s="13"/>
      <c r="HVZ59" s="13"/>
      <c r="HWA59" s="13"/>
      <c r="HWB59" s="13"/>
      <c r="HWC59" s="13"/>
      <c r="HWD59" s="13"/>
      <c r="HWE59" s="13"/>
      <c r="HWF59" s="13"/>
      <c r="HWG59" s="13"/>
      <c r="HWH59" s="13"/>
      <c r="HWI59" s="13"/>
      <c r="HWJ59" s="13"/>
      <c r="HWK59" s="13"/>
      <c r="HWL59" s="13"/>
      <c r="HWM59" s="13"/>
      <c r="HWN59" s="13"/>
      <c r="HWO59" s="13"/>
      <c r="HWP59" s="13"/>
      <c r="HWQ59" s="13"/>
      <c r="HWR59" s="13"/>
      <c r="HWS59" s="13"/>
      <c r="HWT59" s="13"/>
      <c r="HWU59" s="13"/>
      <c r="HWV59" s="13"/>
      <c r="HWW59" s="13"/>
      <c r="HWX59" s="13"/>
      <c r="HWY59" s="13"/>
      <c r="HWZ59" s="13"/>
      <c r="HXA59" s="13"/>
      <c r="HXB59" s="13"/>
      <c r="HXC59" s="13"/>
      <c r="HXD59" s="13"/>
      <c r="HXE59" s="13"/>
      <c r="HXF59" s="13"/>
      <c r="HXG59" s="13"/>
      <c r="HXH59" s="13"/>
      <c r="HXI59" s="13"/>
      <c r="HXJ59" s="13"/>
      <c r="HXK59" s="13"/>
      <c r="HXL59" s="13"/>
      <c r="HXM59" s="13"/>
      <c r="HXN59" s="13"/>
      <c r="HXO59" s="13"/>
      <c r="HXP59" s="13"/>
      <c r="HXQ59" s="13"/>
      <c r="HXR59" s="13"/>
      <c r="HXS59" s="13"/>
      <c r="HXT59" s="13"/>
      <c r="HXU59" s="13"/>
      <c r="HXV59" s="13"/>
      <c r="HXW59" s="13"/>
      <c r="HXX59" s="13"/>
      <c r="HXY59" s="13"/>
      <c r="HXZ59" s="13"/>
      <c r="HYA59" s="13"/>
      <c r="HYB59" s="13"/>
      <c r="HYC59" s="13"/>
      <c r="HYD59" s="13"/>
      <c r="HYE59" s="13"/>
      <c r="HYF59" s="13"/>
      <c r="HYG59" s="13"/>
      <c r="HYH59" s="13"/>
      <c r="HYI59" s="13"/>
      <c r="HYJ59" s="13"/>
      <c r="HYK59" s="13"/>
      <c r="HYL59" s="13"/>
      <c r="HYM59" s="13"/>
      <c r="HYN59" s="13"/>
      <c r="HYO59" s="13"/>
      <c r="HYP59" s="13"/>
      <c r="HYQ59" s="13"/>
      <c r="HYR59" s="13"/>
      <c r="HYS59" s="13"/>
      <c r="HYT59" s="13"/>
      <c r="HYU59" s="13"/>
      <c r="HYV59" s="13"/>
      <c r="HYW59" s="13"/>
      <c r="HYX59" s="13"/>
      <c r="HYY59" s="13"/>
      <c r="HYZ59" s="13"/>
      <c r="HZA59" s="13"/>
      <c r="HZB59" s="13"/>
      <c r="HZC59" s="13"/>
      <c r="HZD59" s="13"/>
      <c r="HZE59" s="13"/>
      <c r="HZF59" s="13"/>
      <c r="HZG59" s="13"/>
      <c r="HZH59" s="13"/>
      <c r="HZI59" s="13"/>
      <c r="HZJ59" s="13"/>
      <c r="HZK59" s="13"/>
      <c r="HZL59" s="13"/>
      <c r="HZM59" s="13"/>
      <c r="HZN59" s="13"/>
      <c r="HZO59" s="13"/>
      <c r="HZP59" s="13"/>
      <c r="HZQ59" s="13"/>
      <c r="HZR59" s="13"/>
      <c r="HZS59" s="13"/>
      <c r="HZT59" s="13"/>
      <c r="HZU59" s="13"/>
      <c r="HZV59" s="13"/>
      <c r="HZW59" s="13"/>
      <c r="HZX59" s="13"/>
      <c r="HZY59" s="13"/>
      <c r="HZZ59" s="13"/>
      <c r="IAA59" s="13"/>
      <c r="IAB59" s="13"/>
      <c r="IAC59" s="13"/>
      <c r="IAD59" s="13"/>
      <c r="IAE59" s="13"/>
      <c r="IAF59" s="13"/>
      <c r="IAG59" s="13"/>
      <c r="IAH59" s="13"/>
      <c r="IAI59" s="13"/>
      <c r="IAJ59" s="13"/>
      <c r="IAK59" s="13"/>
      <c r="IAL59" s="13"/>
      <c r="IAM59" s="13"/>
      <c r="IAN59" s="13"/>
      <c r="IAO59" s="13"/>
      <c r="IAP59" s="13"/>
      <c r="IAQ59" s="13"/>
      <c r="IAR59" s="13"/>
      <c r="IAS59" s="13"/>
      <c r="IAT59" s="13"/>
      <c r="IAU59" s="13"/>
      <c r="IAV59" s="13"/>
      <c r="IAW59" s="13"/>
      <c r="IAX59" s="13"/>
      <c r="IAY59" s="13"/>
      <c r="IAZ59" s="13"/>
      <c r="IBA59" s="13"/>
      <c r="IBB59" s="13"/>
      <c r="IBC59" s="13"/>
      <c r="IBD59" s="13"/>
      <c r="IBE59" s="13"/>
      <c r="IBF59" s="13"/>
      <c r="IBG59" s="13"/>
      <c r="IBH59" s="13"/>
      <c r="IBI59" s="13"/>
      <c r="IBJ59" s="13"/>
      <c r="IBK59" s="13"/>
      <c r="IBL59" s="13"/>
      <c r="IBM59" s="13"/>
      <c r="IBN59" s="13"/>
      <c r="IBO59" s="13"/>
      <c r="IBP59" s="13"/>
      <c r="IBQ59" s="13"/>
      <c r="IBR59" s="13"/>
      <c r="IBS59" s="13"/>
      <c r="IBT59" s="13"/>
      <c r="IBU59" s="13"/>
      <c r="IBV59" s="13"/>
      <c r="IBW59" s="13"/>
      <c r="IBX59" s="13"/>
      <c r="IBY59" s="13"/>
      <c r="IBZ59" s="13"/>
      <c r="ICA59" s="13"/>
      <c r="ICB59" s="13"/>
      <c r="ICC59" s="13"/>
      <c r="ICD59" s="13"/>
      <c r="ICE59" s="13"/>
      <c r="ICF59" s="13"/>
      <c r="ICG59" s="13"/>
      <c r="ICH59" s="13"/>
      <c r="ICI59" s="13"/>
      <c r="ICJ59" s="13"/>
      <c r="ICK59" s="13"/>
      <c r="ICL59" s="13"/>
      <c r="ICM59" s="13"/>
      <c r="ICN59" s="13"/>
      <c r="ICO59" s="13"/>
      <c r="ICP59" s="13"/>
      <c r="ICQ59" s="13"/>
      <c r="ICR59" s="13"/>
      <c r="ICS59" s="13"/>
      <c r="ICT59" s="13"/>
      <c r="ICU59" s="13"/>
      <c r="ICV59" s="13"/>
      <c r="ICW59" s="13"/>
      <c r="ICX59" s="13"/>
      <c r="ICY59" s="13"/>
      <c r="ICZ59" s="13"/>
      <c r="IDA59" s="13"/>
      <c r="IDB59" s="13"/>
      <c r="IDC59" s="13"/>
      <c r="IDD59" s="13"/>
      <c r="IDE59" s="13"/>
      <c r="IDF59" s="13"/>
      <c r="IDG59" s="13"/>
      <c r="IDH59" s="13"/>
      <c r="IDI59" s="13"/>
      <c r="IDJ59" s="13"/>
      <c r="IDK59" s="13"/>
      <c r="IDL59" s="13"/>
      <c r="IDM59" s="13"/>
      <c r="IDN59" s="13"/>
      <c r="IDO59" s="13"/>
      <c r="IDP59" s="13"/>
      <c r="IDQ59" s="13"/>
      <c r="IDR59" s="13"/>
      <c r="IDS59" s="13"/>
      <c r="IDT59" s="13"/>
      <c r="IDU59" s="13"/>
      <c r="IDV59" s="13"/>
      <c r="IDW59" s="13"/>
      <c r="IDX59" s="13"/>
      <c r="IDY59" s="13"/>
      <c r="IDZ59" s="13"/>
      <c r="IEA59" s="13"/>
      <c r="IEB59" s="13"/>
      <c r="IEC59" s="13"/>
      <c r="IED59" s="13"/>
      <c r="IEE59" s="13"/>
      <c r="IEF59" s="13"/>
      <c r="IEG59" s="13"/>
      <c r="IEH59" s="13"/>
      <c r="IEI59" s="13"/>
      <c r="IEJ59" s="13"/>
      <c r="IEK59" s="13"/>
      <c r="IEL59" s="13"/>
      <c r="IEM59" s="13"/>
      <c r="IEN59" s="13"/>
      <c r="IEO59" s="13"/>
      <c r="IEP59" s="13"/>
      <c r="IEQ59" s="13"/>
      <c r="IER59" s="13"/>
      <c r="IES59" s="13"/>
      <c r="IET59" s="13"/>
      <c r="IEU59" s="13"/>
      <c r="IEV59" s="13"/>
      <c r="IEW59" s="13"/>
      <c r="IEX59" s="13"/>
      <c r="IEY59" s="13"/>
      <c r="IEZ59" s="13"/>
      <c r="IFA59" s="13"/>
      <c r="IFB59" s="13"/>
      <c r="IFC59" s="13"/>
      <c r="IFD59" s="13"/>
      <c r="IFE59" s="13"/>
      <c r="IFF59" s="13"/>
      <c r="IFG59" s="13"/>
      <c r="IFH59" s="13"/>
      <c r="IFI59" s="13"/>
      <c r="IFJ59" s="13"/>
      <c r="IFK59" s="13"/>
      <c r="IFL59" s="13"/>
      <c r="IFM59" s="13"/>
      <c r="IFN59" s="13"/>
      <c r="IFO59" s="13"/>
      <c r="IFP59" s="13"/>
      <c r="IFQ59" s="13"/>
      <c r="IFR59" s="13"/>
      <c r="IFS59" s="13"/>
      <c r="IFT59" s="13"/>
      <c r="IFU59" s="13"/>
      <c r="IFV59" s="13"/>
      <c r="IFW59" s="13"/>
      <c r="IFX59" s="13"/>
      <c r="IFY59" s="13"/>
      <c r="IFZ59" s="13"/>
      <c r="IGA59" s="13"/>
      <c r="IGB59" s="13"/>
      <c r="IGC59" s="13"/>
      <c r="IGD59" s="13"/>
      <c r="IGE59" s="13"/>
      <c r="IGF59" s="13"/>
      <c r="IGG59" s="13"/>
      <c r="IGH59" s="13"/>
      <c r="IGI59" s="13"/>
      <c r="IGJ59" s="13"/>
      <c r="IGK59" s="13"/>
      <c r="IGL59" s="13"/>
      <c r="IGM59" s="13"/>
      <c r="IGN59" s="13"/>
      <c r="IGO59" s="13"/>
      <c r="IGP59" s="13"/>
      <c r="IGQ59" s="13"/>
      <c r="IGR59" s="13"/>
      <c r="IGS59" s="13"/>
      <c r="IGT59" s="13"/>
      <c r="IGU59" s="13"/>
      <c r="IGV59" s="13"/>
      <c r="IGW59" s="13"/>
      <c r="IGX59" s="13"/>
      <c r="IGY59" s="13"/>
      <c r="IGZ59" s="13"/>
      <c r="IHA59" s="13"/>
      <c r="IHB59" s="13"/>
      <c r="IHC59" s="13"/>
      <c r="IHD59" s="13"/>
      <c r="IHE59" s="13"/>
      <c r="IHF59" s="13"/>
      <c r="IHG59" s="13"/>
      <c r="IHH59" s="13"/>
      <c r="IHI59" s="13"/>
      <c r="IHJ59" s="13"/>
      <c r="IHK59" s="13"/>
      <c r="IHL59" s="13"/>
      <c r="IHM59" s="13"/>
      <c r="IHN59" s="13"/>
      <c r="IHO59" s="13"/>
      <c r="IHP59" s="13"/>
      <c r="IHQ59" s="13"/>
      <c r="IHR59" s="13"/>
      <c r="IHS59" s="13"/>
      <c r="IHT59" s="13"/>
      <c r="IHU59" s="13"/>
      <c r="IHV59" s="13"/>
      <c r="IHW59" s="13"/>
      <c r="IHX59" s="13"/>
      <c r="IHY59" s="13"/>
      <c r="IHZ59" s="13"/>
      <c r="IIA59" s="13"/>
      <c r="IIB59" s="13"/>
      <c r="IIC59" s="13"/>
      <c r="IID59" s="13"/>
      <c r="IIE59" s="13"/>
      <c r="IIF59" s="13"/>
      <c r="IIG59" s="13"/>
      <c r="IIH59" s="13"/>
      <c r="III59" s="13"/>
      <c r="IIJ59" s="13"/>
      <c r="IIK59" s="13"/>
      <c r="IIL59" s="13"/>
      <c r="IIM59" s="13"/>
      <c r="IIN59" s="13"/>
      <c r="IIO59" s="13"/>
      <c r="IIP59" s="13"/>
      <c r="IIQ59" s="13"/>
      <c r="IIR59" s="13"/>
      <c r="IIS59" s="13"/>
      <c r="IIT59" s="13"/>
      <c r="IIU59" s="13"/>
      <c r="IIV59" s="13"/>
      <c r="IIW59" s="13"/>
      <c r="IIX59" s="13"/>
      <c r="IIY59" s="13"/>
      <c r="IIZ59" s="13"/>
      <c r="IJA59" s="13"/>
      <c r="IJB59" s="13"/>
      <c r="IJC59" s="13"/>
      <c r="IJD59" s="13"/>
      <c r="IJE59" s="13"/>
      <c r="IJF59" s="13"/>
      <c r="IJG59" s="13"/>
      <c r="IJH59" s="13"/>
      <c r="IJI59" s="13"/>
      <c r="IJJ59" s="13"/>
      <c r="IJK59" s="13"/>
      <c r="IJL59" s="13"/>
      <c r="IJM59" s="13"/>
      <c r="IJN59" s="13"/>
      <c r="IJO59" s="13"/>
      <c r="IJP59" s="13"/>
      <c r="IJQ59" s="13"/>
      <c r="IJR59" s="13"/>
      <c r="IJS59" s="13"/>
      <c r="IJT59" s="13"/>
      <c r="IJU59" s="13"/>
      <c r="IJV59" s="13"/>
      <c r="IJW59" s="13"/>
      <c r="IJX59" s="13"/>
      <c r="IJY59" s="13"/>
      <c r="IJZ59" s="13"/>
      <c r="IKA59" s="13"/>
      <c r="IKB59" s="13"/>
      <c r="IKC59" s="13"/>
      <c r="IKD59" s="13"/>
      <c r="IKE59" s="13"/>
      <c r="IKF59" s="13"/>
      <c r="IKG59" s="13"/>
      <c r="IKH59" s="13"/>
      <c r="IKI59" s="13"/>
      <c r="IKJ59" s="13"/>
      <c r="IKK59" s="13"/>
      <c r="IKL59" s="13"/>
      <c r="IKM59" s="13"/>
      <c r="IKN59" s="13"/>
      <c r="IKO59" s="13"/>
      <c r="IKP59" s="13"/>
      <c r="IKQ59" s="13"/>
      <c r="IKR59" s="13"/>
      <c r="IKS59" s="13"/>
      <c r="IKT59" s="13"/>
      <c r="IKU59" s="13"/>
      <c r="IKV59" s="13"/>
      <c r="IKW59" s="13"/>
      <c r="IKX59" s="13"/>
      <c r="IKY59" s="13"/>
      <c r="IKZ59" s="13"/>
      <c r="ILA59" s="13"/>
      <c r="ILB59" s="13"/>
      <c r="ILC59" s="13"/>
      <c r="ILD59" s="13"/>
      <c r="ILE59" s="13"/>
      <c r="ILF59" s="13"/>
      <c r="ILG59" s="13"/>
      <c r="ILH59" s="13"/>
      <c r="ILI59" s="13"/>
      <c r="ILJ59" s="13"/>
      <c r="ILK59" s="13"/>
      <c r="ILL59" s="13"/>
      <c r="ILM59" s="13"/>
      <c r="ILN59" s="13"/>
      <c r="ILO59" s="13"/>
      <c r="ILP59" s="13"/>
      <c r="ILQ59" s="13"/>
      <c r="ILR59" s="13"/>
      <c r="ILS59" s="13"/>
      <c r="ILT59" s="13"/>
      <c r="ILU59" s="13"/>
      <c r="ILV59" s="13"/>
      <c r="ILW59" s="13"/>
      <c r="ILX59" s="13"/>
      <c r="ILY59" s="13"/>
      <c r="ILZ59" s="13"/>
      <c r="IMA59" s="13"/>
      <c r="IMB59" s="13"/>
      <c r="IMC59" s="13"/>
      <c r="IMD59" s="13"/>
      <c r="IME59" s="13"/>
      <c r="IMF59" s="13"/>
      <c r="IMG59" s="13"/>
      <c r="IMH59" s="13"/>
      <c r="IMI59" s="13"/>
      <c r="IMJ59" s="13"/>
      <c r="IMK59" s="13"/>
      <c r="IML59" s="13"/>
      <c r="IMM59" s="13"/>
      <c r="IMN59" s="13"/>
      <c r="IMO59" s="13"/>
      <c r="IMP59" s="13"/>
      <c r="IMQ59" s="13"/>
      <c r="IMR59" s="13"/>
      <c r="IMS59" s="13"/>
      <c r="IMT59" s="13"/>
      <c r="IMU59" s="13"/>
      <c r="IMV59" s="13"/>
      <c r="IMW59" s="13"/>
      <c r="IMX59" s="13"/>
      <c r="IMY59" s="13"/>
      <c r="IMZ59" s="13"/>
      <c r="INA59" s="13"/>
      <c r="INB59" s="13"/>
      <c r="INC59" s="13"/>
      <c r="IND59" s="13"/>
      <c r="INE59" s="13"/>
      <c r="INF59" s="13"/>
      <c r="ING59" s="13"/>
      <c r="INH59" s="13"/>
      <c r="INI59" s="13"/>
      <c r="INJ59" s="13"/>
      <c r="INK59" s="13"/>
      <c r="INL59" s="13"/>
      <c r="INM59" s="13"/>
      <c r="INN59" s="13"/>
      <c r="INO59" s="13"/>
      <c r="INP59" s="13"/>
      <c r="INQ59" s="13"/>
      <c r="INR59" s="13"/>
      <c r="INS59" s="13"/>
      <c r="INT59" s="13"/>
      <c r="INU59" s="13"/>
      <c r="INV59" s="13"/>
      <c r="INW59" s="13"/>
      <c r="INX59" s="13"/>
      <c r="INY59" s="13"/>
      <c r="INZ59" s="13"/>
      <c r="IOA59" s="13"/>
      <c r="IOB59" s="13"/>
      <c r="IOC59" s="13"/>
      <c r="IOD59" s="13"/>
      <c r="IOE59" s="13"/>
      <c r="IOF59" s="13"/>
      <c r="IOG59" s="13"/>
      <c r="IOH59" s="13"/>
      <c r="IOI59" s="13"/>
      <c r="IOJ59" s="13"/>
      <c r="IOK59" s="13"/>
      <c r="IOL59" s="13"/>
      <c r="IOM59" s="13"/>
      <c r="ION59" s="13"/>
      <c r="IOO59" s="13"/>
      <c r="IOP59" s="13"/>
      <c r="IOQ59" s="13"/>
      <c r="IOR59" s="13"/>
      <c r="IOS59" s="13"/>
      <c r="IOT59" s="13"/>
      <c r="IOU59" s="13"/>
      <c r="IOV59" s="13"/>
      <c r="IOW59" s="13"/>
      <c r="IOX59" s="13"/>
      <c r="IOY59" s="13"/>
      <c r="IOZ59" s="13"/>
      <c r="IPA59" s="13"/>
      <c r="IPB59" s="13"/>
      <c r="IPC59" s="13"/>
      <c r="IPD59" s="13"/>
      <c r="IPE59" s="13"/>
      <c r="IPF59" s="13"/>
      <c r="IPG59" s="13"/>
      <c r="IPH59" s="13"/>
      <c r="IPI59" s="13"/>
      <c r="IPJ59" s="13"/>
      <c r="IPK59" s="13"/>
      <c r="IPL59" s="13"/>
      <c r="IPM59" s="13"/>
      <c r="IPN59" s="13"/>
      <c r="IPO59" s="13"/>
      <c r="IPP59" s="13"/>
      <c r="IPQ59" s="13"/>
      <c r="IPR59" s="13"/>
      <c r="IPS59" s="13"/>
      <c r="IPT59" s="13"/>
      <c r="IPU59" s="13"/>
      <c r="IPV59" s="13"/>
      <c r="IPW59" s="13"/>
      <c r="IPX59" s="13"/>
      <c r="IPY59" s="13"/>
      <c r="IPZ59" s="13"/>
      <c r="IQA59" s="13"/>
      <c r="IQB59" s="13"/>
      <c r="IQC59" s="13"/>
      <c r="IQD59" s="13"/>
      <c r="IQE59" s="13"/>
      <c r="IQF59" s="13"/>
      <c r="IQG59" s="13"/>
      <c r="IQH59" s="13"/>
      <c r="IQI59" s="13"/>
      <c r="IQJ59" s="13"/>
      <c r="IQK59" s="13"/>
      <c r="IQL59" s="13"/>
      <c r="IQM59" s="13"/>
      <c r="IQN59" s="13"/>
      <c r="IQO59" s="13"/>
      <c r="IQP59" s="13"/>
      <c r="IQQ59" s="13"/>
      <c r="IQR59" s="13"/>
      <c r="IQS59" s="13"/>
      <c r="IQT59" s="13"/>
      <c r="IQU59" s="13"/>
      <c r="IQV59" s="13"/>
      <c r="IQW59" s="13"/>
      <c r="IQX59" s="13"/>
      <c r="IQY59" s="13"/>
      <c r="IQZ59" s="13"/>
      <c r="IRA59" s="13"/>
      <c r="IRB59" s="13"/>
      <c r="IRC59" s="13"/>
      <c r="IRD59" s="13"/>
      <c r="IRE59" s="13"/>
      <c r="IRF59" s="13"/>
      <c r="IRG59" s="13"/>
      <c r="IRH59" s="13"/>
      <c r="IRI59" s="13"/>
      <c r="IRJ59" s="13"/>
      <c r="IRK59" s="13"/>
      <c r="IRL59" s="13"/>
      <c r="IRM59" s="13"/>
      <c r="IRN59" s="13"/>
      <c r="IRO59" s="13"/>
      <c r="IRP59" s="13"/>
      <c r="IRQ59" s="13"/>
      <c r="IRR59" s="13"/>
      <c r="IRS59" s="13"/>
      <c r="IRT59" s="13"/>
      <c r="IRU59" s="13"/>
      <c r="IRV59" s="13"/>
      <c r="IRW59" s="13"/>
      <c r="IRX59" s="13"/>
      <c r="IRY59" s="13"/>
      <c r="IRZ59" s="13"/>
      <c r="ISA59" s="13"/>
      <c r="ISB59" s="13"/>
      <c r="ISC59" s="13"/>
      <c r="ISD59" s="13"/>
      <c r="ISE59" s="13"/>
      <c r="ISF59" s="13"/>
      <c r="ISG59" s="13"/>
      <c r="ISH59" s="13"/>
      <c r="ISI59" s="13"/>
      <c r="ISJ59" s="13"/>
      <c r="ISK59" s="13"/>
      <c r="ISL59" s="13"/>
      <c r="ISM59" s="13"/>
      <c r="ISN59" s="13"/>
      <c r="ISO59" s="13"/>
      <c r="ISP59" s="13"/>
      <c r="ISQ59" s="13"/>
      <c r="ISR59" s="13"/>
      <c r="ISS59" s="13"/>
      <c r="IST59" s="13"/>
      <c r="ISU59" s="13"/>
      <c r="ISV59" s="13"/>
      <c r="ISW59" s="13"/>
      <c r="ISX59" s="13"/>
      <c r="ISY59" s="13"/>
      <c r="ISZ59" s="13"/>
      <c r="ITA59" s="13"/>
      <c r="ITB59" s="13"/>
      <c r="ITC59" s="13"/>
      <c r="ITD59" s="13"/>
      <c r="ITE59" s="13"/>
      <c r="ITF59" s="13"/>
      <c r="ITG59" s="13"/>
      <c r="ITH59" s="13"/>
      <c r="ITI59" s="13"/>
      <c r="ITJ59" s="13"/>
      <c r="ITK59" s="13"/>
      <c r="ITL59" s="13"/>
      <c r="ITM59" s="13"/>
      <c r="ITN59" s="13"/>
      <c r="ITO59" s="13"/>
      <c r="ITP59" s="13"/>
      <c r="ITQ59" s="13"/>
      <c r="ITR59" s="13"/>
      <c r="ITS59" s="13"/>
      <c r="ITT59" s="13"/>
      <c r="ITU59" s="13"/>
      <c r="ITV59" s="13"/>
      <c r="ITW59" s="13"/>
      <c r="ITX59" s="13"/>
      <c r="ITY59" s="13"/>
      <c r="ITZ59" s="13"/>
      <c r="IUA59" s="13"/>
      <c r="IUB59" s="13"/>
      <c r="IUC59" s="13"/>
      <c r="IUD59" s="13"/>
      <c r="IUE59" s="13"/>
      <c r="IUF59" s="13"/>
      <c r="IUG59" s="13"/>
      <c r="IUH59" s="13"/>
      <c r="IUI59" s="13"/>
      <c r="IUJ59" s="13"/>
      <c r="IUK59" s="13"/>
      <c r="IUL59" s="13"/>
      <c r="IUM59" s="13"/>
      <c r="IUN59" s="13"/>
      <c r="IUO59" s="13"/>
      <c r="IUP59" s="13"/>
      <c r="IUQ59" s="13"/>
      <c r="IUR59" s="13"/>
      <c r="IUS59" s="13"/>
      <c r="IUT59" s="13"/>
      <c r="IUU59" s="13"/>
      <c r="IUV59" s="13"/>
      <c r="IUW59" s="13"/>
      <c r="IUX59" s="13"/>
      <c r="IUY59" s="13"/>
      <c r="IUZ59" s="13"/>
      <c r="IVA59" s="13"/>
      <c r="IVB59" s="13"/>
      <c r="IVC59" s="13"/>
      <c r="IVD59" s="13"/>
      <c r="IVE59" s="13"/>
      <c r="IVF59" s="13"/>
      <c r="IVG59" s="13"/>
      <c r="IVH59" s="13"/>
      <c r="IVI59" s="13"/>
      <c r="IVJ59" s="13"/>
      <c r="IVK59" s="13"/>
      <c r="IVL59" s="13"/>
      <c r="IVM59" s="13"/>
      <c r="IVN59" s="13"/>
      <c r="IVO59" s="13"/>
      <c r="IVP59" s="13"/>
      <c r="IVQ59" s="13"/>
      <c r="IVR59" s="13"/>
      <c r="IVS59" s="13"/>
      <c r="IVT59" s="13"/>
      <c r="IVU59" s="13"/>
      <c r="IVV59" s="13"/>
      <c r="IVW59" s="13"/>
      <c r="IVX59" s="13"/>
      <c r="IVY59" s="13"/>
      <c r="IVZ59" s="13"/>
      <c r="IWA59" s="13"/>
      <c r="IWB59" s="13"/>
      <c r="IWC59" s="13"/>
      <c r="IWD59" s="13"/>
      <c r="IWE59" s="13"/>
      <c r="IWF59" s="13"/>
      <c r="IWG59" s="13"/>
      <c r="IWH59" s="13"/>
      <c r="IWI59" s="13"/>
      <c r="IWJ59" s="13"/>
      <c r="IWK59" s="13"/>
      <c r="IWL59" s="13"/>
      <c r="IWM59" s="13"/>
      <c r="IWN59" s="13"/>
      <c r="IWO59" s="13"/>
      <c r="IWP59" s="13"/>
      <c r="IWQ59" s="13"/>
      <c r="IWR59" s="13"/>
      <c r="IWS59" s="13"/>
      <c r="IWT59" s="13"/>
      <c r="IWU59" s="13"/>
      <c r="IWV59" s="13"/>
      <c r="IWW59" s="13"/>
      <c r="IWX59" s="13"/>
      <c r="IWY59" s="13"/>
      <c r="IWZ59" s="13"/>
      <c r="IXA59" s="13"/>
      <c r="IXB59" s="13"/>
      <c r="IXC59" s="13"/>
      <c r="IXD59" s="13"/>
      <c r="IXE59" s="13"/>
      <c r="IXF59" s="13"/>
      <c r="IXG59" s="13"/>
      <c r="IXH59" s="13"/>
      <c r="IXI59" s="13"/>
      <c r="IXJ59" s="13"/>
      <c r="IXK59" s="13"/>
      <c r="IXL59" s="13"/>
      <c r="IXM59" s="13"/>
      <c r="IXN59" s="13"/>
      <c r="IXO59" s="13"/>
      <c r="IXP59" s="13"/>
      <c r="IXQ59" s="13"/>
      <c r="IXR59" s="13"/>
      <c r="IXS59" s="13"/>
      <c r="IXT59" s="13"/>
      <c r="IXU59" s="13"/>
      <c r="IXV59" s="13"/>
      <c r="IXW59" s="13"/>
      <c r="IXX59" s="13"/>
      <c r="IXY59" s="13"/>
      <c r="IXZ59" s="13"/>
      <c r="IYA59" s="13"/>
      <c r="IYB59" s="13"/>
      <c r="IYC59" s="13"/>
      <c r="IYD59" s="13"/>
      <c r="IYE59" s="13"/>
      <c r="IYF59" s="13"/>
      <c r="IYG59" s="13"/>
      <c r="IYH59" s="13"/>
      <c r="IYI59" s="13"/>
      <c r="IYJ59" s="13"/>
      <c r="IYK59" s="13"/>
      <c r="IYL59" s="13"/>
      <c r="IYM59" s="13"/>
      <c r="IYN59" s="13"/>
      <c r="IYO59" s="13"/>
      <c r="IYP59" s="13"/>
      <c r="IYQ59" s="13"/>
      <c r="IYR59" s="13"/>
      <c r="IYS59" s="13"/>
      <c r="IYT59" s="13"/>
      <c r="IYU59" s="13"/>
      <c r="IYV59" s="13"/>
      <c r="IYW59" s="13"/>
      <c r="IYX59" s="13"/>
      <c r="IYY59" s="13"/>
      <c r="IYZ59" s="13"/>
      <c r="IZA59" s="13"/>
      <c r="IZB59" s="13"/>
      <c r="IZC59" s="13"/>
      <c r="IZD59" s="13"/>
      <c r="IZE59" s="13"/>
      <c r="IZF59" s="13"/>
      <c r="IZG59" s="13"/>
      <c r="IZH59" s="13"/>
      <c r="IZI59" s="13"/>
      <c r="IZJ59" s="13"/>
      <c r="IZK59" s="13"/>
      <c r="IZL59" s="13"/>
      <c r="IZM59" s="13"/>
      <c r="IZN59" s="13"/>
      <c r="IZO59" s="13"/>
      <c r="IZP59" s="13"/>
      <c r="IZQ59" s="13"/>
      <c r="IZR59" s="13"/>
      <c r="IZS59" s="13"/>
      <c r="IZT59" s="13"/>
      <c r="IZU59" s="13"/>
      <c r="IZV59" s="13"/>
      <c r="IZW59" s="13"/>
      <c r="IZX59" s="13"/>
      <c r="IZY59" s="13"/>
      <c r="IZZ59" s="13"/>
      <c r="JAA59" s="13"/>
      <c r="JAB59" s="13"/>
      <c r="JAC59" s="13"/>
      <c r="JAD59" s="13"/>
      <c r="JAE59" s="13"/>
      <c r="JAF59" s="13"/>
      <c r="JAG59" s="13"/>
      <c r="JAH59" s="13"/>
      <c r="JAI59" s="13"/>
      <c r="JAJ59" s="13"/>
      <c r="JAK59" s="13"/>
      <c r="JAL59" s="13"/>
      <c r="JAM59" s="13"/>
      <c r="JAN59" s="13"/>
      <c r="JAO59" s="13"/>
      <c r="JAP59" s="13"/>
      <c r="JAQ59" s="13"/>
      <c r="JAR59" s="13"/>
      <c r="JAS59" s="13"/>
      <c r="JAT59" s="13"/>
      <c r="JAU59" s="13"/>
      <c r="JAV59" s="13"/>
      <c r="JAW59" s="13"/>
      <c r="JAX59" s="13"/>
      <c r="JAY59" s="13"/>
      <c r="JAZ59" s="13"/>
      <c r="JBA59" s="13"/>
      <c r="JBB59" s="13"/>
      <c r="JBC59" s="13"/>
      <c r="JBD59" s="13"/>
      <c r="JBE59" s="13"/>
      <c r="JBF59" s="13"/>
      <c r="JBG59" s="13"/>
      <c r="JBH59" s="13"/>
      <c r="JBI59" s="13"/>
      <c r="JBJ59" s="13"/>
      <c r="JBK59" s="13"/>
      <c r="JBL59" s="13"/>
      <c r="JBM59" s="13"/>
      <c r="JBN59" s="13"/>
      <c r="JBO59" s="13"/>
      <c r="JBP59" s="13"/>
      <c r="JBQ59" s="13"/>
      <c r="JBR59" s="13"/>
      <c r="JBS59" s="13"/>
      <c r="JBT59" s="13"/>
      <c r="JBU59" s="13"/>
      <c r="JBV59" s="13"/>
      <c r="JBW59" s="13"/>
      <c r="JBX59" s="13"/>
      <c r="JBY59" s="13"/>
      <c r="JBZ59" s="13"/>
      <c r="JCA59" s="13"/>
      <c r="JCB59" s="13"/>
      <c r="JCC59" s="13"/>
      <c r="JCD59" s="13"/>
      <c r="JCE59" s="13"/>
      <c r="JCF59" s="13"/>
      <c r="JCG59" s="13"/>
      <c r="JCH59" s="13"/>
      <c r="JCI59" s="13"/>
      <c r="JCJ59" s="13"/>
      <c r="JCK59" s="13"/>
      <c r="JCL59" s="13"/>
      <c r="JCM59" s="13"/>
      <c r="JCN59" s="13"/>
      <c r="JCO59" s="13"/>
      <c r="JCP59" s="13"/>
      <c r="JCQ59" s="13"/>
      <c r="JCR59" s="13"/>
      <c r="JCS59" s="13"/>
      <c r="JCT59" s="13"/>
      <c r="JCU59" s="13"/>
      <c r="JCV59" s="13"/>
      <c r="JCW59" s="13"/>
      <c r="JCX59" s="13"/>
      <c r="JCY59" s="13"/>
      <c r="JCZ59" s="13"/>
      <c r="JDA59" s="13"/>
      <c r="JDB59" s="13"/>
      <c r="JDC59" s="13"/>
      <c r="JDD59" s="13"/>
      <c r="JDE59" s="13"/>
      <c r="JDF59" s="13"/>
      <c r="JDG59" s="13"/>
      <c r="JDH59" s="13"/>
      <c r="JDI59" s="13"/>
      <c r="JDJ59" s="13"/>
      <c r="JDK59" s="13"/>
      <c r="JDL59" s="13"/>
      <c r="JDM59" s="13"/>
      <c r="JDN59" s="13"/>
      <c r="JDO59" s="13"/>
      <c r="JDP59" s="13"/>
      <c r="JDQ59" s="13"/>
      <c r="JDR59" s="13"/>
      <c r="JDS59" s="13"/>
      <c r="JDT59" s="13"/>
      <c r="JDU59" s="13"/>
      <c r="JDV59" s="13"/>
      <c r="JDW59" s="13"/>
      <c r="JDX59" s="13"/>
      <c r="JDY59" s="13"/>
      <c r="JDZ59" s="13"/>
      <c r="JEA59" s="13"/>
      <c r="JEB59" s="13"/>
      <c r="JEC59" s="13"/>
      <c r="JED59" s="13"/>
      <c r="JEE59" s="13"/>
      <c r="JEF59" s="13"/>
      <c r="JEG59" s="13"/>
      <c r="JEH59" s="13"/>
      <c r="JEI59" s="13"/>
      <c r="JEJ59" s="13"/>
      <c r="JEK59" s="13"/>
      <c r="JEL59" s="13"/>
      <c r="JEM59" s="13"/>
      <c r="JEN59" s="13"/>
      <c r="JEO59" s="13"/>
      <c r="JEP59" s="13"/>
      <c r="JEQ59" s="13"/>
      <c r="JER59" s="13"/>
      <c r="JES59" s="13"/>
      <c r="JET59" s="13"/>
      <c r="JEU59" s="13"/>
      <c r="JEV59" s="13"/>
      <c r="JEW59" s="13"/>
      <c r="JEX59" s="13"/>
      <c r="JEY59" s="13"/>
      <c r="JEZ59" s="13"/>
      <c r="JFA59" s="13"/>
      <c r="JFB59" s="13"/>
      <c r="JFC59" s="13"/>
      <c r="JFD59" s="13"/>
      <c r="JFE59" s="13"/>
      <c r="JFF59" s="13"/>
      <c r="JFG59" s="13"/>
      <c r="JFH59" s="13"/>
      <c r="JFI59" s="13"/>
      <c r="JFJ59" s="13"/>
      <c r="JFK59" s="13"/>
      <c r="JFL59" s="13"/>
      <c r="JFM59" s="13"/>
      <c r="JFN59" s="13"/>
      <c r="JFO59" s="13"/>
      <c r="JFP59" s="13"/>
      <c r="JFQ59" s="13"/>
      <c r="JFR59" s="13"/>
      <c r="JFS59" s="13"/>
      <c r="JFT59" s="13"/>
      <c r="JFU59" s="13"/>
      <c r="JFV59" s="13"/>
      <c r="JFW59" s="13"/>
      <c r="JFX59" s="13"/>
      <c r="JFY59" s="13"/>
      <c r="JFZ59" s="13"/>
      <c r="JGA59" s="13"/>
      <c r="JGB59" s="13"/>
      <c r="JGC59" s="13"/>
      <c r="JGD59" s="13"/>
      <c r="JGE59" s="13"/>
      <c r="JGF59" s="13"/>
      <c r="JGG59" s="13"/>
      <c r="JGH59" s="13"/>
      <c r="JGI59" s="13"/>
      <c r="JGJ59" s="13"/>
      <c r="JGK59" s="13"/>
      <c r="JGL59" s="13"/>
      <c r="JGM59" s="13"/>
      <c r="JGN59" s="13"/>
      <c r="JGO59" s="13"/>
      <c r="JGP59" s="13"/>
      <c r="JGQ59" s="13"/>
      <c r="JGR59" s="13"/>
      <c r="JGS59" s="13"/>
      <c r="JGT59" s="13"/>
      <c r="JGU59" s="13"/>
      <c r="JGV59" s="13"/>
      <c r="JGW59" s="13"/>
      <c r="JGX59" s="13"/>
      <c r="JGY59" s="13"/>
      <c r="JGZ59" s="13"/>
      <c r="JHA59" s="13"/>
      <c r="JHB59" s="13"/>
      <c r="JHC59" s="13"/>
      <c r="JHD59" s="13"/>
      <c r="JHE59" s="13"/>
      <c r="JHF59" s="13"/>
      <c r="JHG59" s="13"/>
      <c r="JHH59" s="13"/>
      <c r="JHI59" s="13"/>
      <c r="JHJ59" s="13"/>
      <c r="JHK59" s="13"/>
      <c r="JHL59" s="13"/>
      <c r="JHM59" s="13"/>
      <c r="JHN59" s="13"/>
      <c r="JHO59" s="13"/>
      <c r="JHP59" s="13"/>
      <c r="JHQ59" s="13"/>
      <c r="JHR59" s="13"/>
      <c r="JHS59" s="13"/>
      <c r="JHT59" s="13"/>
      <c r="JHU59" s="13"/>
      <c r="JHV59" s="13"/>
      <c r="JHW59" s="13"/>
      <c r="JHX59" s="13"/>
      <c r="JHY59" s="13"/>
      <c r="JHZ59" s="13"/>
      <c r="JIA59" s="13"/>
      <c r="JIB59" s="13"/>
      <c r="JIC59" s="13"/>
      <c r="JID59" s="13"/>
      <c r="JIE59" s="13"/>
      <c r="JIF59" s="13"/>
      <c r="JIG59" s="13"/>
      <c r="JIH59" s="13"/>
      <c r="JII59" s="13"/>
      <c r="JIJ59" s="13"/>
      <c r="JIK59" s="13"/>
      <c r="JIL59" s="13"/>
      <c r="JIM59" s="13"/>
      <c r="JIN59" s="13"/>
      <c r="JIO59" s="13"/>
      <c r="JIP59" s="13"/>
      <c r="JIQ59" s="13"/>
      <c r="JIR59" s="13"/>
      <c r="JIS59" s="13"/>
      <c r="JIT59" s="13"/>
      <c r="JIU59" s="13"/>
      <c r="JIV59" s="13"/>
      <c r="JIW59" s="13"/>
      <c r="JIX59" s="13"/>
      <c r="JIY59" s="13"/>
      <c r="JIZ59" s="13"/>
      <c r="JJA59" s="13"/>
      <c r="JJB59" s="13"/>
      <c r="JJC59" s="13"/>
      <c r="JJD59" s="13"/>
      <c r="JJE59" s="13"/>
      <c r="JJF59" s="13"/>
      <c r="JJG59" s="13"/>
      <c r="JJH59" s="13"/>
      <c r="JJI59" s="13"/>
      <c r="JJJ59" s="13"/>
      <c r="JJK59" s="13"/>
      <c r="JJL59" s="13"/>
      <c r="JJM59" s="13"/>
      <c r="JJN59" s="13"/>
      <c r="JJO59" s="13"/>
      <c r="JJP59" s="13"/>
      <c r="JJQ59" s="13"/>
      <c r="JJR59" s="13"/>
      <c r="JJS59" s="13"/>
      <c r="JJT59" s="13"/>
      <c r="JJU59" s="13"/>
      <c r="JJV59" s="13"/>
      <c r="JJW59" s="13"/>
      <c r="JJX59" s="13"/>
      <c r="JJY59" s="13"/>
      <c r="JJZ59" s="13"/>
      <c r="JKA59" s="13"/>
      <c r="JKB59" s="13"/>
      <c r="JKC59" s="13"/>
      <c r="JKD59" s="13"/>
      <c r="JKE59" s="13"/>
      <c r="JKF59" s="13"/>
      <c r="JKG59" s="13"/>
      <c r="JKH59" s="13"/>
      <c r="JKI59" s="13"/>
      <c r="JKJ59" s="13"/>
      <c r="JKK59" s="13"/>
      <c r="JKL59" s="13"/>
      <c r="JKM59" s="13"/>
      <c r="JKN59" s="13"/>
      <c r="JKO59" s="13"/>
      <c r="JKP59" s="13"/>
      <c r="JKQ59" s="13"/>
      <c r="JKR59" s="13"/>
      <c r="JKS59" s="13"/>
      <c r="JKT59" s="13"/>
      <c r="JKU59" s="13"/>
      <c r="JKV59" s="13"/>
      <c r="JKW59" s="13"/>
      <c r="JKX59" s="13"/>
      <c r="JKY59" s="13"/>
      <c r="JKZ59" s="13"/>
      <c r="JLA59" s="13"/>
      <c r="JLB59" s="13"/>
      <c r="JLC59" s="13"/>
      <c r="JLD59" s="13"/>
      <c r="JLE59" s="13"/>
      <c r="JLF59" s="13"/>
      <c r="JLG59" s="13"/>
      <c r="JLH59" s="13"/>
      <c r="JLI59" s="13"/>
      <c r="JLJ59" s="13"/>
      <c r="JLK59" s="13"/>
      <c r="JLL59" s="13"/>
      <c r="JLM59" s="13"/>
      <c r="JLN59" s="13"/>
      <c r="JLO59" s="13"/>
      <c r="JLP59" s="13"/>
      <c r="JLQ59" s="13"/>
      <c r="JLR59" s="13"/>
      <c r="JLS59" s="13"/>
      <c r="JLT59" s="13"/>
      <c r="JLU59" s="13"/>
      <c r="JLV59" s="13"/>
      <c r="JLW59" s="13"/>
      <c r="JLX59" s="13"/>
      <c r="JLY59" s="13"/>
      <c r="JLZ59" s="13"/>
      <c r="JMA59" s="13"/>
      <c r="JMB59" s="13"/>
      <c r="JMC59" s="13"/>
      <c r="JMD59" s="13"/>
      <c r="JME59" s="13"/>
      <c r="JMF59" s="13"/>
      <c r="JMG59" s="13"/>
      <c r="JMH59" s="13"/>
      <c r="JMI59" s="13"/>
      <c r="JMJ59" s="13"/>
      <c r="JMK59" s="13"/>
      <c r="JML59" s="13"/>
      <c r="JMM59" s="13"/>
      <c r="JMN59" s="13"/>
      <c r="JMO59" s="13"/>
      <c r="JMP59" s="13"/>
      <c r="JMQ59" s="13"/>
      <c r="JMR59" s="13"/>
      <c r="JMS59" s="13"/>
      <c r="JMT59" s="13"/>
      <c r="JMU59" s="13"/>
      <c r="JMV59" s="13"/>
      <c r="JMW59" s="13"/>
      <c r="JMX59" s="13"/>
      <c r="JMY59" s="13"/>
      <c r="JMZ59" s="13"/>
      <c r="JNA59" s="13"/>
      <c r="JNB59" s="13"/>
      <c r="JNC59" s="13"/>
      <c r="JND59" s="13"/>
      <c r="JNE59" s="13"/>
      <c r="JNF59" s="13"/>
      <c r="JNG59" s="13"/>
      <c r="JNH59" s="13"/>
      <c r="JNI59" s="13"/>
      <c r="JNJ59" s="13"/>
      <c r="JNK59" s="13"/>
      <c r="JNL59" s="13"/>
      <c r="JNM59" s="13"/>
      <c r="JNN59" s="13"/>
      <c r="JNO59" s="13"/>
      <c r="JNP59" s="13"/>
      <c r="JNQ59" s="13"/>
      <c r="JNR59" s="13"/>
      <c r="JNS59" s="13"/>
      <c r="JNT59" s="13"/>
      <c r="JNU59" s="13"/>
      <c r="JNV59" s="13"/>
      <c r="JNW59" s="13"/>
      <c r="JNX59" s="13"/>
      <c r="JNY59" s="13"/>
      <c r="JNZ59" s="13"/>
      <c r="JOA59" s="13"/>
      <c r="JOB59" s="13"/>
      <c r="JOC59" s="13"/>
      <c r="JOD59" s="13"/>
      <c r="JOE59" s="13"/>
      <c r="JOF59" s="13"/>
      <c r="JOG59" s="13"/>
      <c r="JOH59" s="13"/>
      <c r="JOI59" s="13"/>
      <c r="JOJ59" s="13"/>
      <c r="JOK59" s="13"/>
      <c r="JOL59" s="13"/>
      <c r="JOM59" s="13"/>
      <c r="JON59" s="13"/>
      <c r="JOO59" s="13"/>
      <c r="JOP59" s="13"/>
      <c r="JOQ59" s="13"/>
      <c r="JOR59" s="13"/>
      <c r="JOS59" s="13"/>
      <c r="JOT59" s="13"/>
      <c r="JOU59" s="13"/>
      <c r="JOV59" s="13"/>
      <c r="JOW59" s="13"/>
      <c r="JOX59" s="13"/>
      <c r="JOY59" s="13"/>
      <c r="JOZ59" s="13"/>
      <c r="JPA59" s="13"/>
      <c r="JPB59" s="13"/>
      <c r="JPC59" s="13"/>
      <c r="JPD59" s="13"/>
      <c r="JPE59" s="13"/>
      <c r="JPF59" s="13"/>
      <c r="JPG59" s="13"/>
      <c r="JPH59" s="13"/>
      <c r="JPI59" s="13"/>
      <c r="JPJ59" s="13"/>
      <c r="JPK59" s="13"/>
      <c r="JPL59" s="13"/>
      <c r="JPM59" s="13"/>
      <c r="JPN59" s="13"/>
      <c r="JPO59" s="13"/>
      <c r="JPP59" s="13"/>
      <c r="JPQ59" s="13"/>
      <c r="JPR59" s="13"/>
      <c r="JPS59" s="13"/>
      <c r="JPT59" s="13"/>
      <c r="JPU59" s="13"/>
      <c r="JPV59" s="13"/>
      <c r="JPW59" s="13"/>
      <c r="JPX59" s="13"/>
      <c r="JPY59" s="13"/>
      <c r="JPZ59" s="13"/>
      <c r="JQA59" s="13"/>
      <c r="JQB59" s="13"/>
      <c r="JQC59" s="13"/>
      <c r="JQD59" s="13"/>
      <c r="JQE59" s="13"/>
      <c r="JQF59" s="13"/>
      <c r="JQG59" s="13"/>
      <c r="JQH59" s="13"/>
      <c r="JQI59" s="13"/>
      <c r="JQJ59" s="13"/>
      <c r="JQK59" s="13"/>
      <c r="JQL59" s="13"/>
      <c r="JQM59" s="13"/>
      <c r="JQN59" s="13"/>
      <c r="JQO59" s="13"/>
      <c r="JQP59" s="13"/>
      <c r="JQQ59" s="13"/>
      <c r="JQR59" s="13"/>
      <c r="JQS59" s="13"/>
      <c r="JQT59" s="13"/>
      <c r="JQU59" s="13"/>
      <c r="JQV59" s="13"/>
      <c r="JQW59" s="13"/>
      <c r="JQX59" s="13"/>
      <c r="JQY59" s="13"/>
      <c r="JQZ59" s="13"/>
      <c r="JRA59" s="13"/>
      <c r="JRB59" s="13"/>
      <c r="JRC59" s="13"/>
      <c r="JRD59" s="13"/>
      <c r="JRE59" s="13"/>
      <c r="JRF59" s="13"/>
      <c r="JRG59" s="13"/>
      <c r="JRH59" s="13"/>
      <c r="JRI59" s="13"/>
      <c r="JRJ59" s="13"/>
      <c r="JRK59" s="13"/>
      <c r="JRL59" s="13"/>
      <c r="JRM59" s="13"/>
      <c r="JRN59" s="13"/>
      <c r="JRO59" s="13"/>
      <c r="JRP59" s="13"/>
      <c r="JRQ59" s="13"/>
      <c r="JRR59" s="13"/>
      <c r="JRS59" s="13"/>
      <c r="JRT59" s="13"/>
      <c r="JRU59" s="13"/>
      <c r="JRV59" s="13"/>
      <c r="JRW59" s="13"/>
      <c r="JRX59" s="13"/>
      <c r="JRY59" s="13"/>
      <c r="JRZ59" s="13"/>
      <c r="JSA59" s="13"/>
      <c r="JSB59" s="13"/>
      <c r="JSC59" s="13"/>
      <c r="JSD59" s="13"/>
      <c r="JSE59" s="13"/>
      <c r="JSF59" s="13"/>
      <c r="JSG59" s="13"/>
      <c r="JSH59" s="13"/>
      <c r="JSI59" s="13"/>
      <c r="JSJ59" s="13"/>
      <c r="JSK59" s="13"/>
      <c r="JSL59" s="13"/>
      <c r="JSM59" s="13"/>
      <c r="JSN59" s="13"/>
      <c r="JSO59" s="13"/>
      <c r="JSP59" s="13"/>
      <c r="JSQ59" s="13"/>
      <c r="JSR59" s="13"/>
      <c r="JSS59" s="13"/>
      <c r="JST59" s="13"/>
      <c r="JSU59" s="13"/>
      <c r="JSV59" s="13"/>
      <c r="JSW59" s="13"/>
      <c r="JSX59" s="13"/>
      <c r="JSY59" s="13"/>
      <c r="JSZ59" s="13"/>
      <c r="JTA59" s="13"/>
      <c r="JTB59" s="13"/>
      <c r="JTC59" s="13"/>
      <c r="JTD59" s="13"/>
      <c r="JTE59" s="13"/>
      <c r="JTF59" s="13"/>
      <c r="JTG59" s="13"/>
      <c r="JTH59" s="13"/>
      <c r="JTI59" s="13"/>
      <c r="JTJ59" s="13"/>
      <c r="JTK59" s="13"/>
      <c r="JTL59" s="13"/>
      <c r="JTM59" s="13"/>
      <c r="JTN59" s="13"/>
      <c r="JTO59" s="13"/>
      <c r="JTP59" s="13"/>
      <c r="JTQ59" s="13"/>
      <c r="JTR59" s="13"/>
      <c r="JTS59" s="13"/>
      <c r="JTT59" s="13"/>
      <c r="JTU59" s="13"/>
      <c r="JTV59" s="13"/>
      <c r="JTW59" s="13"/>
      <c r="JTX59" s="13"/>
      <c r="JTY59" s="13"/>
      <c r="JTZ59" s="13"/>
      <c r="JUA59" s="13"/>
      <c r="JUB59" s="13"/>
      <c r="JUC59" s="13"/>
      <c r="JUD59" s="13"/>
      <c r="JUE59" s="13"/>
      <c r="JUF59" s="13"/>
      <c r="JUG59" s="13"/>
      <c r="JUH59" s="13"/>
      <c r="JUI59" s="13"/>
      <c r="JUJ59" s="13"/>
      <c r="JUK59" s="13"/>
      <c r="JUL59" s="13"/>
      <c r="JUM59" s="13"/>
      <c r="JUN59" s="13"/>
      <c r="JUO59" s="13"/>
      <c r="JUP59" s="13"/>
      <c r="JUQ59" s="13"/>
      <c r="JUR59" s="13"/>
      <c r="JUS59" s="13"/>
      <c r="JUT59" s="13"/>
      <c r="JUU59" s="13"/>
      <c r="JUV59" s="13"/>
      <c r="JUW59" s="13"/>
      <c r="JUX59" s="13"/>
      <c r="JUY59" s="13"/>
      <c r="JUZ59" s="13"/>
      <c r="JVA59" s="13"/>
      <c r="JVB59" s="13"/>
      <c r="JVC59" s="13"/>
      <c r="JVD59" s="13"/>
      <c r="JVE59" s="13"/>
      <c r="JVF59" s="13"/>
      <c r="JVG59" s="13"/>
      <c r="JVH59" s="13"/>
      <c r="JVI59" s="13"/>
      <c r="JVJ59" s="13"/>
      <c r="JVK59" s="13"/>
      <c r="JVL59" s="13"/>
      <c r="JVM59" s="13"/>
      <c r="JVN59" s="13"/>
      <c r="JVO59" s="13"/>
      <c r="JVP59" s="13"/>
      <c r="JVQ59" s="13"/>
      <c r="JVR59" s="13"/>
      <c r="JVS59" s="13"/>
      <c r="JVT59" s="13"/>
      <c r="JVU59" s="13"/>
      <c r="JVV59" s="13"/>
      <c r="JVW59" s="13"/>
      <c r="JVX59" s="13"/>
      <c r="JVY59" s="13"/>
      <c r="JVZ59" s="13"/>
      <c r="JWA59" s="13"/>
      <c r="JWB59" s="13"/>
      <c r="JWC59" s="13"/>
      <c r="JWD59" s="13"/>
      <c r="JWE59" s="13"/>
      <c r="JWF59" s="13"/>
      <c r="JWG59" s="13"/>
      <c r="JWH59" s="13"/>
      <c r="JWI59" s="13"/>
      <c r="JWJ59" s="13"/>
      <c r="JWK59" s="13"/>
      <c r="JWL59" s="13"/>
      <c r="JWM59" s="13"/>
      <c r="JWN59" s="13"/>
      <c r="JWO59" s="13"/>
      <c r="JWP59" s="13"/>
      <c r="JWQ59" s="13"/>
      <c r="JWR59" s="13"/>
      <c r="JWS59" s="13"/>
      <c r="JWT59" s="13"/>
      <c r="JWU59" s="13"/>
      <c r="JWV59" s="13"/>
      <c r="JWW59" s="13"/>
      <c r="JWX59" s="13"/>
      <c r="JWY59" s="13"/>
      <c r="JWZ59" s="13"/>
      <c r="JXA59" s="13"/>
      <c r="JXB59" s="13"/>
      <c r="JXC59" s="13"/>
      <c r="JXD59" s="13"/>
      <c r="JXE59" s="13"/>
      <c r="JXF59" s="13"/>
      <c r="JXG59" s="13"/>
      <c r="JXH59" s="13"/>
      <c r="JXI59" s="13"/>
      <c r="JXJ59" s="13"/>
      <c r="JXK59" s="13"/>
      <c r="JXL59" s="13"/>
      <c r="JXM59" s="13"/>
      <c r="JXN59" s="13"/>
      <c r="JXO59" s="13"/>
      <c r="JXP59" s="13"/>
      <c r="JXQ59" s="13"/>
      <c r="JXR59" s="13"/>
      <c r="JXS59" s="13"/>
      <c r="JXT59" s="13"/>
      <c r="JXU59" s="13"/>
      <c r="JXV59" s="13"/>
      <c r="JXW59" s="13"/>
      <c r="JXX59" s="13"/>
      <c r="JXY59" s="13"/>
      <c r="JXZ59" s="13"/>
      <c r="JYA59" s="13"/>
      <c r="JYB59" s="13"/>
      <c r="JYC59" s="13"/>
      <c r="JYD59" s="13"/>
      <c r="JYE59" s="13"/>
      <c r="JYF59" s="13"/>
      <c r="JYG59" s="13"/>
      <c r="JYH59" s="13"/>
      <c r="JYI59" s="13"/>
      <c r="JYJ59" s="13"/>
      <c r="JYK59" s="13"/>
      <c r="JYL59" s="13"/>
      <c r="JYM59" s="13"/>
      <c r="JYN59" s="13"/>
      <c r="JYO59" s="13"/>
      <c r="JYP59" s="13"/>
      <c r="JYQ59" s="13"/>
      <c r="JYR59" s="13"/>
      <c r="JYS59" s="13"/>
      <c r="JYT59" s="13"/>
      <c r="JYU59" s="13"/>
      <c r="JYV59" s="13"/>
      <c r="JYW59" s="13"/>
      <c r="JYX59" s="13"/>
      <c r="JYY59" s="13"/>
      <c r="JYZ59" s="13"/>
      <c r="JZA59" s="13"/>
      <c r="JZB59" s="13"/>
      <c r="JZC59" s="13"/>
      <c r="JZD59" s="13"/>
      <c r="JZE59" s="13"/>
      <c r="JZF59" s="13"/>
      <c r="JZG59" s="13"/>
      <c r="JZH59" s="13"/>
      <c r="JZI59" s="13"/>
      <c r="JZJ59" s="13"/>
      <c r="JZK59" s="13"/>
      <c r="JZL59" s="13"/>
      <c r="JZM59" s="13"/>
      <c r="JZN59" s="13"/>
      <c r="JZO59" s="13"/>
      <c r="JZP59" s="13"/>
      <c r="JZQ59" s="13"/>
      <c r="JZR59" s="13"/>
      <c r="JZS59" s="13"/>
      <c r="JZT59" s="13"/>
      <c r="JZU59" s="13"/>
      <c r="JZV59" s="13"/>
      <c r="JZW59" s="13"/>
      <c r="JZX59" s="13"/>
      <c r="JZY59" s="13"/>
      <c r="JZZ59" s="13"/>
      <c r="KAA59" s="13"/>
      <c r="KAB59" s="13"/>
      <c r="KAC59" s="13"/>
      <c r="KAD59" s="13"/>
      <c r="KAE59" s="13"/>
      <c r="KAF59" s="13"/>
      <c r="KAG59" s="13"/>
      <c r="KAH59" s="13"/>
      <c r="KAI59" s="13"/>
      <c r="KAJ59" s="13"/>
      <c r="KAK59" s="13"/>
      <c r="KAL59" s="13"/>
      <c r="KAM59" s="13"/>
      <c r="KAN59" s="13"/>
      <c r="KAO59" s="13"/>
      <c r="KAP59" s="13"/>
      <c r="KAQ59" s="13"/>
      <c r="KAR59" s="13"/>
      <c r="KAS59" s="13"/>
      <c r="KAT59" s="13"/>
      <c r="KAU59" s="13"/>
      <c r="KAV59" s="13"/>
      <c r="KAW59" s="13"/>
      <c r="KAX59" s="13"/>
      <c r="KAY59" s="13"/>
      <c r="KAZ59" s="13"/>
      <c r="KBA59" s="13"/>
      <c r="KBB59" s="13"/>
      <c r="KBC59" s="13"/>
      <c r="KBD59" s="13"/>
      <c r="KBE59" s="13"/>
      <c r="KBF59" s="13"/>
      <c r="KBG59" s="13"/>
      <c r="KBH59" s="13"/>
      <c r="KBI59" s="13"/>
      <c r="KBJ59" s="13"/>
      <c r="KBK59" s="13"/>
      <c r="KBL59" s="13"/>
      <c r="KBM59" s="13"/>
      <c r="KBN59" s="13"/>
      <c r="KBO59" s="13"/>
      <c r="KBP59" s="13"/>
      <c r="KBQ59" s="13"/>
      <c r="KBR59" s="13"/>
      <c r="KBS59" s="13"/>
      <c r="KBT59" s="13"/>
      <c r="KBU59" s="13"/>
      <c r="KBV59" s="13"/>
      <c r="KBW59" s="13"/>
      <c r="KBX59" s="13"/>
      <c r="KBY59" s="13"/>
      <c r="KBZ59" s="13"/>
      <c r="KCA59" s="13"/>
      <c r="KCB59" s="13"/>
      <c r="KCC59" s="13"/>
      <c r="KCD59" s="13"/>
      <c r="KCE59" s="13"/>
      <c r="KCF59" s="13"/>
      <c r="KCG59" s="13"/>
      <c r="KCH59" s="13"/>
      <c r="KCI59" s="13"/>
      <c r="KCJ59" s="13"/>
      <c r="KCK59" s="13"/>
      <c r="KCL59" s="13"/>
      <c r="KCM59" s="13"/>
      <c r="KCN59" s="13"/>
      <c r="KCO59" s="13"/>
      <c r="KCP59" s="13"/>
      <c r="KCQ59" s="13"/>
      <c r="KCR59" s="13"/>
      <c r="KCS59" s="13"/>
      <c r="KCT59" s="13"/>
      <c r="KCU59" s="13"/>
      <c r="KCV59" s="13"/>
      <c r="KCW59" s="13"/>
      <c r="KCX59" s="13"/>
      <c r="KCY59" s="13"/>
      <c r="KCZ59" s="13"/>
      <c r="KDA59" s="13"/>
      <c r="KDB59" s="13"/>
      <c r="KDC59" s="13"/>
      <c r="KDD59" s="13"/>
      <c r="KDE59" s="13"/>
      <c r="KDF59" s="13"/>
      <c r="KDG59" s="13"/>
      <c r="KDH59" s="13"/>
      <c r="KDI59" s="13"/>
      <c r="KDJ59" s="13"/>
      <c r="KDK59" s="13"/>
      <c r="KDL59" s="13"/>
      <c r="KDM59" s="13"/>
      <c r="KDN59" s="13"/>
      <c r="KDO59" s="13"/>
      <c r="KDP59" s="13"/>
      <c r="KDQ59" s="13"/>
      <c r="KDR59" s="13"/>
      <c r="KDS59" s="13"/>
      <c r="KDT59" s="13"/>
      <c r="KDU59" s="13"/>
      <c r="KDV59" s="13"/>
      <c r="KDW59" s="13"/>
      <c r="KDX59" s="13"/>
      <c r="KDY59" s="13"/>
      <c r="KDZ59" s="13"/>
      <c r="KEA59" s="13"/>
      <c r="KEB59" s="13"/>
      <c r="KEC59" s="13"/>
      <c r="KED59" s="13"/>
      <c r="KEE59" s="13"/>
      <c r="KEF59" s="13"/>
      <c r="KEG59" s="13"/>
      <c r="KEH59" s="13"/>
      <c r="KEI59" s="13"/>
      <c r="KEJ59" s="13"/>
      <c r="KEK59" s="13"/>
      <c r="KEL59" s="13"/>
      <c r="KEM59" s="13"/>
      <c r="KEN59" s="13"/>
      <c r="KEO59" s="13"/>
      <c r="KEP59" s="13"/>
      <c r="KEQ59" s="13"/>
      <c r="KER59" s="13"/>
      <c r="KES59" s="13"/>
      <c r="KET59" s="13"/>
      <c r="KEU59" s="13"/>
      <c r="KEV59" s="13"/>
      <c r="KEW59" s="13"/>
      <c r="KEX59" s="13"/>
      <c r="KEY59" s="13"/>
      <c r="KEZ59" s="13"/>
      <c r="KFA59" s="13"/>
      <c r="KFB59" s="13"/>
      <c r="KFC59" s="13"/>
      <c r="KFD59" s="13"/>
      <c r="KFE59" s="13"/>
      <c r="KFF59" s="13"/>
      <c r="KFG59" s="13"/>
      <c r="KFH59" s="13"/>
      <c r="KFI59" s="13"/>
      <c r="KFJ59" s="13"/>
      <c r="KFK59" s="13"/>
      <c r="KFL59" s="13"/>
      <c r="KFM59" s="13"/>
      <c r="KFN59" s="13"/>
      <c r="KFO59" s="13"/>
      <c r="KFP59" s="13"/>
      <c r="KFQ59" s="13"/>
      <c r="KFR59" s="13"/>
      <c r="KFS59" s="13"/>
      <c r="KFT59" s="13"/>
      <c r="KFU59" s="13"/>
      <c r="KFV59" s="13"/>
      <c r="KFW59" s="13"/>
      <c r="KFX59" s="13"/>
      <c r="KFY59" s="13"/>
      <c r="KFZ59" s="13"/>
      <c r="KGA59" s="13"/>
      <c r="KGB59" s="13"/>
      <c r="KGC59" s="13"/>
      <c r="KGD59" s="13"/>
      <c r="KGE59" s="13"/>
      <c r="KGF59" s="13"/>
      <c r="KGG59" s="13"/>
      <c r="KGH59" s="13"/>
      <c r="KGI59" s="13"/>
      <c r="KGJ59" s="13"/>
      <c r="KGK59" s="13"/>
      <c r="KGL59" s="13"/>
      <c r="KGM59" s="13"/>
      <c r="KGN59" s="13"/>
      <c r="KGO59" s="13"/>
      <c r="KGP59" s="13"/>
      <c r="KGQ59" s="13"/>
      <c r="KGR59" s="13"/>
      <c r="KGS59" s="13"/>
      <c r="KGT59" s="13"/>
      <c r="KGU59" s="13"/>
      <c r="KGV59" s="13"/>
      <c r="KGW59" s="13"/>
      <c r="KGX59" s="13"/>
      <c r="KGY59" s="13"/>
      <c r="KGZ59" s="13"/>
      <c r="KHA59" s="13"/>
      <c r="KHB59" s="13"/>
      <c r="KHC59" s="13"/>
      <c r="KHD59" s="13"/>
      <c r="KHE59" s="13"/>
      <c r="KHF59" s="13"/>
      <c r="KHG59" s="13"/>
      <c r="KHH59" s="13"/>
      <c r="KHI59" s="13"/>
      <c r="KHJ59" s="13"/>
      <c r="KHK59" s="13"/>
      <c r="KHL59" s="13"/>
      <c r="KHM59" s="13"/>
      <c r="KHN59" s="13"/>
      <c r="KHO59" s="13"/>
      <c r="KHP59" s="13"/>
      <c r="KHQ59" s="13"/>
      <c r="KHR59" s="13"/>
      <c r="KHS59" s="13"/>
      <c r="KHT59" s="13"/>
      <c r="KHU59" s="13"/>
      <c r="KHV59" s="13"/>
      <c r="KHW59" s="13"/>
      <c r="KHX59" s="13"/>
      <c r="KHY59" s="13"/>
      <c r="KHZ59" s="13"/>
      <c r="KIA59" s="13"/>
      <c r="KIB59" s="13"/>
      <c r="KIC59" s="13"/>
      <c r="KID59" s="13"/>
      <c r="KIE59" s="13"/>
      <c r="KIF59" s="13"/>
      <c r="KIG59" s="13"/>
      <c r="KIH59" s="13"/>
      <c r="KII59" s="13"/>
      <c r="KIJ59" s="13"/>
      <c r="KIK59" s="13"/>
      <c r="KIL59" s="13"/>
      <c r="KIM59" s="13"/>
      <c r="KIN59" s="13"/>
      <c r="KIO59" s="13"/>
      <c r="KIP59" s="13"/>
      <c r="KIQ59" s="13"/>
      <c r="KIR59" s="13"/>
      <c r="KIS59" s="13"/>
      <c r="KIT59" s="13"/>
      <c r="KIU59" s="13"/>
      <c r="KIV59" s="13"/>
      <c r="KIW59" s="13"/>
      <c r="KIX59" s="13"/>
      <c r="KIY59" s="13"/>
      <c r="KIZ59" s="13"/>
      <c r="KJA59" s="13"/>
      <c r="KJB59" s="13"/>
      <c r="KJC59" s="13"/>
      <c r="KJD59" s="13"/>
      <c r="KJE59" s="13"/>
      <c r="KJF59" s="13"/>
      <c r="KJG59" s="13"/>
      <c r="KJH59" s="13"/>
      <c r="KJI59" s="13"/>
      <c r="KJJ59" s="13"/>
      <c r="KJK59" s="13"/>
      <c r="KJL59" s="13"/>
      <c r="KJM59" s="13"/>
      <c r="KJN59" s="13"/>
      <c r="KJO59" s="13"/>
      <c r="KJP59" s="13"/>
      <c r="KJQ59" s="13"/>
      <c r="KJR59" s="13"/>
      <c r="KJS59" s="13"/>
      <c r="KJT59" s="13"/>
      <c r="KJU59" s="13"/>
      <c r="KJV59" s="13"/>
      <c r="KJW59" s="13"/>
      <c r="KJX59" s="13"/>
      <c r="KJY59" s="13"/>
      <c r="KJZ59" s="13"/>
      <c r="KKA59" s="13"/>
      <c r="KKB59" s="13"/>
      <c r="KKC59" s="13"/>
      <c r="KKD59" s="13"/>
      <c r="KKE59" s="13"/>
      <c r="KKF59" s="13"/>
      <c r="KKG59" s="13"/>
      <c r="KKH59" s="13"/>
      <c r="KKI59" s="13"/>
      <c r="KKJ59" s="13"/>
      <c r="KKK59" s="13"/>
      <c r="KKL59" s="13"/>
      <c r="KKM59" s="13"/>
      <c r="KKN59" s="13"/>
      <c r="KKO59" s="13"/>
      <c r="KKP59" s="13"/>
      <c r="KKQ59" s="13"/>
      <c r="KKR59" s="13"/>
      <c r="KKS59" s="13"/>
      <c r="KKT59" s="13"/>
      <c r="KKU59" s="13"/>
      <c r="KKV59" s="13"/>
      <c r="KKW59" s="13"/>
      <c r="KKX59" s="13"/>
      <c r="KKY59" s="13"/>
      <c r="KKZ59" s="13"/>
      <c r="KLA59" s="13"/>
      <c r="KLB59" s="13"/>
      <c r="KLC59" s="13"/>
      <c r="KLD59" s="13"/>
      <c r="KLE59" s="13"/>
      <c r="KLF59" s="13"/>
      <c r="KLG59" s="13"/>
      <c r="KLH59" s="13"/>
      <c r="KLI59" s="13"/>
      <c r="KLJ59" s="13"/>
      <c r="KLK59" s="13"/>
      <c r="KLL59" s="13"/>
      <c r="KLM59" s="13"/>
      <c r="KLN59" s="13"/>
      <c r="KLO59" s="13"/>
      <c r="KLP59" s="13"/>
      <c r="KLQ59" s="13"/>
      <c r="KLR59" s="13"/>
      <c r="KLS59" s="13"/>
      <c r="KLT59" s="13"/>
      <c r="KLU59" s="13"/>
      <c r="KLV59" s="13"/>
      <c r="KLW59" s="13"/>
      <c r="KLX59" s="13"/>
      <c r="KLY59" s="13"/>
      <c r="KLZ59" s="13"/>
      <c r="KMA59" s="13"/>
      <c r="KMB59" s="13"/>
      <c r="KMC59" s="13"/>
      <c r="KMD59" s="13"/>
      <c r="KME59" s="13"/>
      <c r="KMF59" s="13"/>
      <c r="KMG59" s="13"/>
      <c r="KMH59" s="13"/>
      <c r="KMI59" s="13"/>
      <c r="KMJ59" s="13"/>
      <c r="KMK59" s="13"/>
      <c r="KML59" s="13"/>
      <c r="KMM59" s="13"/>
      <c r="KMN59" s="13"/>
      <c r="KMO59" s="13"/>
      <c r="KMP59" s="13"/>
      <c r="KMQ59" s="13"/>
      <c r="KMR59" s="13"/>
      <c r="KMS59" s="13"/>
      <c r="KMT59" s="13"/>
      <c r="KMU59" s="13"/>
      <c r="KMV59" s="13"/>
      <c r="KMW59" s="13"/>
      <c r="KMX59" s="13"/>
      <c r="KMY59" s="13"/>
      <c r="KMZ59" s="13"/>
      <c r="KNA59" s="13"/>
      <c r="KNB59" s="13"/>
      <c r="KNC59" s="13"/>
      <c r="KND59" s="13"/>
      <c r="KNE59" s="13"/>
      <c r="KNF59" s="13"/>
      <c r="KNG59" s="13"/>
      <c r="KNH59" s="13"/>
      <c r="KNI59" s="13"/>
      <c r="KNJ59" s="13"/>
      <c r="KNK59" s="13"/>
      <c r="KNL59" s="13"/>
      <c r="KNM59" s="13"/>
      <c r="KNN59" s="13"/>
      <c r="KNO59" s="13"/>
      <c r="KNP59" s="13"/>
      <c r="KNQ59" s="13"/>
      <c r="KNR59" s="13"/>
      <c r="KNS59" s="13"/>
      <c r="KNT59" s="13"/>
      <c r="KNU59" s="13"/>
      <c r="KNV59" s="13"/>
      <c r="KNW59" s="13"/>
      <c r="KNX59" s="13"/>
      <c r="KNY59" s="13"/>
      <c r="KNZ59" s="13"/>
      <c r="KOA59" s="13"/>
      <c r="KOB59" s="13"/>
      <c r="KOC59" s="13"/>
      <c r="KOD59" s="13"/>
      <c r="KOE59" s="13"/>
      <c r="KOF59" s="13"/>
      <c r="KOG59" s="13"/>
      <c r="KOH59" s="13"/>
      <c r="KOI59" s="13"/>
      <c r="KOJ59" s="13"/>
      <c r="KOK59" s="13"/>
      <c r="KOL59" s="13"/>
      <c r="KOM59" s="13"/>
      <c r="KON59" s="13"/>
      <c r="KOO59" s="13"/>
      <c r="KOP59" s="13"/>
      <c r="KOQ59" s="13"/>
      <c r="KOR59" s="13"/>
      <c r="KOS59" s="13"/>
      <c r="KOT59" s="13"/>
      <c r="KOU59" s="13"/>
      <c r="KOV59" s="13"/>
      <c r="KOW59" s="13"/>
      <c r="KOX59" s="13"/>
      <c r="KOY59" s="13"/>
      <c r="KOZ59" s="13"/>
      <c r="KPA59" s="13"/>
      <c r="KPB59" s="13"/>
      <c r="KPC59" s="13"/>
      <c r="KPD59" s="13"/>
      <c r="KPE59" s="13"/>
      <c r="KPF59" s="13"/>
      <c r="KPG59" s="13"/>
      <c r="KPH59" s="13"/>
      <c r="KPI59" s="13"/>
      <c r="KPJ59" s="13"/>
      <c r="KPK59" s="13"/>
      <c r="KPL59" s="13"/>
      <c r="KPM59" s="13"/>
      <c r="KPN59" s="13"/>
      <c r="KPO59" s="13"/>
      <c r="KPP59" s="13"/>
      <c r="KPQ59" s="13"/>
      <c r="KPR59" s="13"/>
      <c r="KPS59" s="13"/>
      <c r="KPT59" s="13"/>
      <c r="KPU59" s="13"/>
      <c r="KPV59" s="13"/>
      <c r="KPW59" s="13"/>
      <c r="KPX59" s="13"/>
      <c r="KPY59" s="13"/>
      <c r="KPZ59" s="13"/>
      <c r="KQA59" s="13"/>
      <c r="KQB59" s="13"/>
      <c r="KQC59" s="13"/>
      <c r="KQD59" s="13"/>
      <c r="KQE59" s="13"/>
      <c r="KQF59" s="13"/>
      <c r="KQG59" s="13"/>
      <c r="KQH59" s="13"/>
      <c r="KQI59" s="13"/>
      <c r="KQJ59" s="13"/>
      <c r="KQK59" s="13"/>
      <c r="KQL59" s="13"/>
      <c r="KQM59" s="13"/>
      <c r="KQN59" s="13"/>
      <c r="KQO59" s="13"/>
      <c r="KQP59" s="13"/>
      <c r="KQQ59" s="13"/>
      <c r="KQR59" s="13"/>
      <c r="KQS59" s="13"/>
      <c r="KQT59" s="13"/>
      <c r="KQU59" s="13"/>
      <c r="KQV59" s="13"/>
      <c r="KQW59" s="13"/>
      <c r="KQX59" s="13"/>
      <c r="KQY59" s="13"/>
      <c r="KQZ59" s="13"/>
      <c r="KRA59" s="13"/>
      <c r="KRB59" s="13"/>
      <c r="KRC59" s="13"/>
      <c r="KRD59" s="13"/>
      <c r="KRE59" s="13"/>
      <c r="KRF59" s="13"/>
      <c r="KRG59" s="13"/>
      <c r="KRH59" s="13"/>
      <c r="KRI59" s="13"/>
      <c r="KRJ59" s="13"/>
      <c r="KRK59" s="13"/>
      <c r="KRL59" s="13"/>
      <c r="KRM59" s="13"/>
      <c r="KRN59" s="13"/>
      <c r="KRO59" s="13"/>
      <c r="KRP59" s="13"/>
      <c r="KRQ59" s="13"/>
      <c r="KRR59" s="13"/>
      <c r="KRS59" s="13"/>
      <c r="KRT59" s="13"/>
      <c r="KRU59" s="13"/>
      <c r="KRV59" s="13"/>
      <c r="KRW59" s="13"/>
      <c r="KRX59" s="13"/>
      <c r="KRY59" s="13"/>
      <c r="KRZ59" s="13"/>
      <c r="KSA59" s="13"/>
      <c r="KSB59" s="13"/>
      <c r="KSC59" s="13"/>
      <c r="KSD59" s="13"/>
      <c r="KSE59" s="13"/>
      <c r="KSF59" s="13"/>
      <c r="KSG59" s="13"/>
      <c r="KSH59" s="13"/>
      <c r="KSI59" s="13"/>
      <c r="KSJ59" s="13"/>
      <c r="KSK59" s="13"/>
      <c r="KSL59" s="13"/>
      <c r="KSM59" s="13"/>
      <c r="KSN59" s="13"/>
      <c r="KSO59" s="13"/>
      <c r="KSP59" s="13"/>
      <c r="KSQ59" s="13"/>
      <c r="KSR59" s="13"/>
      <c r="KSS59" s="13"/>
      <c r="KST59" s="13"/>
      <c r="KSU59" s="13"/>
      <c r="KSV59" s="13"/>
      <c r="KSW59" s="13"/>
      <c r="KSX59" s="13"/>
      <c r="KSY59" s="13"/>
      <c r="KSZ59" s="13"/>
      <c r="KTA59" s="13"/>
      <c r="KTB59" s="13"/>
      <c r="KTC59" s="13"/>
      <c r="KTD59" s="13"/>
      <c r="KTE59" s="13"/>
      <c r="KTF59" s="13"/>
      <c r="KTG59" s="13"/>
      <c r="KTH59" s="13"/>
      <c r="KTI59" s="13"/>
      <c r="KTJ59" s="13"/>
      <c r="KTK59" s="13"/>
      <c r="KTL59" s="13"/>
      <c r="KTM59" s="13"/>
      <c r="KTN59" s="13"/>
      <c r="KTO59" s="13"/>
      <c r="KTP59" s="13"/>
      <c r="KTQ59" s="13"/>
      <c r="KTR59" s="13"/>
      <c r="KTS59" s="13"/>
      <c r="KTT59" s="13"/>
      <c r="KTU59" s="13"/>
      <c r="KTV59" s="13"/>
      <c r="KTW59" s="13"/>
      <c r="KTX59" s="13"/>
      <c r="KTY59" s="13"/>
      <c r="KTZ59" s="13"/>
      <c r="KUA59" s="13"/>
      <c r="KUB59" s="13"/>
      <c r="KUC59" s="13"/>
      <c r="KUD59" s="13"/>
      <c r="KUE59" s="13"/>
      <c r="KUF59" s="13"/>
      <c r="KUG59" s="13"/>
      <c r="KUH59" s="13"/>
      <c r="KUI59" s="13"/>
      <c r="KUJ59" s="13"/>
      <c r="KUK59" s="13"/>
      <c r="KUL59" s="13"/>
      <c r="KUM59" s="13"/>
      <c r="KUN59" s="13"/>
      <c r="KUO59" s="13"/>
      <c r="KUP59" s="13"/>
      <c r="KUQ59" s="13"/>
      <c r="KUR59" s="13"/>
      <c r="KUS59" s="13"/>
      <c r="KUT59" s="13"/>
      <c r="KUU59" s="13"/>
      <c r="KUV59" s="13"/>
      <c r="KUW59" s="13"/>
      <c r="KUX59" s="13"/>
      <c r="KUY59" s="13"/>
      <c r="KUZ59" s="13"/>
      <c r="KVA59" s="13"/>
      <c r="KVB59" s="13"/>
      <c r="KVC59" s="13"/>
      <c r="KVD59" s="13"/>
      <c r="KVE59" s="13"/>
      <c r="KVF59" s="13"/>
      <c r="KVG59" s="13"/>
      <c r="KVH59" s="13"/>
      <c r="KVI59" s="13"/>
      <c r="KVJ59" s="13"/>
      <c r="KVK59" s="13"/>
      <c r="KVL59" s="13"/>
      <c r="KVM59" s="13"/>
      <c r="KVN59" s="13"/>
      <c r="KVO59" s="13"/>
      <c r="KVP59" s="13"/>
      <c r="KVQ59" s="13"/>
      <c r="KVR59" s="13"/>
      <c r="KVS59" s="13"/>
      <c r="KVT59" s="13"/>
      <c r="KVU59" s="13"/>
      <c r="KVV59" s="13"/>
      <c r="KVW59" s="13"/>
      <c r="KVX59" s="13"/>
      <c r="KVY59" s="13"/>
      <c r="KVZ59" s="13"/>
      <c r="KWA59" s="13"/>
      <c r="KWB59" s="13"/>
      <c r="KWC59" s="13"/>
      <c r="KWD59" s="13"/>
      <c r="KWE59" s="13"/>
      <c r="KWF59" s="13"/>
      <c r="KWG59" s="13"/>
      <c r="KWH59" s="13"/>
      <c r="KWI59" s="13"/>
      <c r="KWJ59" s="13"/>
      <c r="KWK59" s="13"/>
      <c r="KWL59" s="13"/>
      <c r="KWM59" s="13"/>
      <c r="KWN59" s="13"/>
      <c r="KWO59" s="13"/>
      <c r="KWP59" s="13"/>
      <c r="KWQ59" s="13"/>
      <c r="KWR59" s="13"/>
      <c r="KWS59" s="13"/>
      <c r="KWT59" s="13"/>
      <c r="KWU59" s="13"/>
      <c r="KWV59" s="13"/>
      <c r="KWW59" s="13"/>
      <c r="KWX59" s="13"/>
      <c r="KWY59" s="13"/>
      <c r="KWZ59" s="13"/>
      <c r="KXA59" s="13"/>
      <c r="KXB59" s="13"/>
      <c r="KXC59" s="13"/>
      <c r="KXD59" s="13"/>
      <c r="KXE59" s="13"/>
      <c r="KXF59" s="13"/>
      <c r="KXG59" s="13"/>
      <c r="KXH59" s="13"/>
      <c r="KXI59" s="13"/>
      <c r="KXJ59" s="13"/>
      <c r="KXK59" s="13"/>
      <c r="KXL59" s="13"/>
      <c r="KXM59" s="13"/>
      <c r="KXN59" s="13"/>
      <c r="KXO59" s="13"/>
      <c r="KXP59" s="13"/>
      <c r="KXQ59" s="13"/>
      <c r="KXR59" s="13"/>
      <c r="KXS59" s="13"/>
      <c r="KXT59" s="13"/>
      <c r="KXU59" s="13"/>
      <c r="KXV59" s="13"/>
      <c r="KXW59" s="13"/>
      <c r="KXX59" s="13"/>
      <c r="KXY59" s="13"/>
      <c r="KXZ59" s="13"/>
      <c r="KYA59" s="13"/>
      <c r="KYB59" s="13"/>
      <c r="KYC59" s="13"/>
      <c r="KYD59" s="13"/>
      <c r="KYE59" s="13"/>
      <c r="KYF59" s="13"/>
      <c r="KYG59" s="13"/>
      <c r="KYH59" s="13"/>
      <c r="KYI59" s="13"/>
      <c r="KYJ59" s="13"/>
      <c r="KYK59" s="13"/>
      <c r="KYL59" s="13"/>
      <c r="KYM59" s="13"/>
      <c r="KYN59" s="13"/>
      <c r="KYO59" s="13"/>
      <c r="KYP59" s="13"/>
      <c r="KYQ59" s="13"/>
      <c r="KYR59" s="13"/>
      <c r="KYS59" s="13"/>
      <c r="KYT59" s="13"/>
      <c r="KYU59" s="13"/>
      <c r="KYV59" s="13"/>
      <c r="KYW59" s="13"/>
      <c r="KYX59" s="13"/>
      <c r="KYY59" s="13"/>
      <c r="KYZ59" s="13"/>
      <c r="KZA59" s="13"/>
      <c r="KZB59" s="13"/>
      <c r="KZC59" s="13"/>
      <c r="KZD59" s="13"/>
      <c r="KZE59" s="13"/>
      <c r="KZF59" s="13"/>
      <c r="KZG59" s="13"/>
      <c r="KZH59" s="13"/>
      <c r="KZI59" s="13"/>
      <c r="KZJ59" s="13"/>
      <c r="KZK59" s="13"/>
      <c r="KZL59" s="13"/>
      <c r="KZM59" s="13"/>
      <c r="KZN59" s="13"/>
      <c r="KZO59" s="13"/>
      <c r="KZP59" s="13"/>
      <c r="KZQ59" s="13"/>
      <c r="KZR59" s="13"/>
      <c r="KZS59" s="13"/>
      <c r="KZT59" s="13"/>
      <c r="KZU59" s="13"/>
      <c r="KZV59" s="13"/>
      <c r="KZW59" s="13"/>
      <c r="KZX59" s="13"/>
      <c r="KZY59" s="13"/>
      <c r="KZZ59" s="13"/>
      <c r="LAA59" s="13"/>
      <c r="LAB59" s="13"/>
      <c r="LAC59" s="13"/>
      <c r="LAD59" s="13"/>
      <c r="LAE59" s="13"/>
      <c r="LAF59" s="13"/>
      <c r="LAG59" s="13"/>
      <c r="LAH59" s="13"/>
      <c r="LAI59" s="13"/>
      <c r="LAJ59" s="13"/>
      <c r="LAK59" s="13"/>
      <c r="LAL59" s="13"/>
      <c r="LAM59" s="13"/>
      <c r="LAN59" s="13"/>
      <c r="LAO59" s="13"/>
      <c r="LAP59" s="13"/>
      <c r="LAQ59" s="13"/>
      <c r="LAR59" s="13"/>
      <c r="LAS59" s="13"/>
      <c r="LAT59" s="13"/>
      <c r="LAU59" s="13"/>
      <c r="LAV59" s="13"/>
      <c r="LAW59" s="13"/>
      <c r="LAX59" s="13"/>
      <c r="LAY59" s="13"/>
      <c r="LAZ59" s="13"/>
      <c r="LBA59" s="13"/>
      <c r="LBB59" s="13"/>
      <c r="LBC59" s="13"/>
      <c r="LBD59" s="13"/>
      <c r="LBE59" s="13"/>
      <c r="LBF59" s="13"/>
      <c r="LBG59" s="13"/>
      <c r="LBH59" s="13"/>
      <c r="LBI59" s="13"/>
      <c r="LBJ59" s="13"/>
      <c r="LBK59" s="13"/>
      <c r="LBL59" s="13"/>
      <c r="LBM59" s="13"/>
      <c r="LBN59" s="13"/>
      <c r="LBO59" s="13"/>
      <c r="LBP59" s="13"/>
      <c r="LBQ59" s="13"/>
      <c r="LBR59" s="13"/>
      <c r="LBS59" s="13"/>
      <c r="LBT59" s="13"/>
      <c r="LBU59" s="13"/>
      <c r="LBV59" s="13"/>
      <c r="LBW59" s="13"/>
      <c r="LBX59" s="13"/>
      <c r="LBY59" s="13"/>
      <c r="LBZ59" s="13"/>
      <c r="LCA59" s="13"/>
      <c r="LCB59" s="13"/>
      <c r="LCC59" s="13"/>
      <c r="LCD59" s="13"/>
      <c r="LCE59" s="13"/>
      <c r="LCF59" s="13"/>
      <c r="LCG59" s="13"/>
      <c r="LCH59" s="13"/>
      <c r="LCI59" s="13"/>
      <c r="LCJ59" s="13"/>
      <c r="LCK59" s="13"/>
      <c r="LCL59" s="13"/>
      <c r="LCM59" s="13"/>
      <c r="LCN59" s="13"/>
      <c r="LCO59" s="13"/>
      <c r="LCP59" s="13"/>
      <c r="LCQ59" s="13"/>
      <c r="LCR59" s="13"/>
      <c r="LCS59" s="13"/>
      <c r="LCT59" s="13"/>
      <c r="LCU59" s="13"/>
      <c r="LCV59" s="13"/>
      <c r="LCW59" s="13"/>
      <c r="LCX59" s="13"/>
      <c r="LCY59" s="13"/>
      <c r="LCZ59" s="13"/>
      <c r="LDA59" s="13"/>
      <c r="LDB59" s="13"/>
      <c r="LDC59" s="13"/>
      <c r="LDD59" s="13"/>
      <c r="LDE59" s="13"/>
      <c r="LDF59" s="13"/>
      <c r="LDG59" s="13"/>
      <c r="LDH59" s="13"/>
      <c r="LDI59" s="13"/>
      <c r="LDJ59" s="13"/>
      <c r="LDK59" s="13"/>
      <c r="LDL59" s="13"/>
      <c r="LDM59" s="13"/>
      <c r="LDN59" s="13"/>
      <c r="LDO59" s="13"/>
      <c r="LDP59" s="13"/>
      <c r="LDQ59" s="13"/>
      <c r="LDR59" s="13"/>
      <c r="LDS59" s="13"/>
      <c r="LDT59" s="13"/>
      <c r="LDU59" s="13"/>
      <c r="LDV59" s="13"/>
      <c r="LDW59" s="13"/>
      <c r="LDX59" s="13"/>
      <c r="LDY59" s="13"/>
      <c r="LDZ59" s="13"/>
      <c r="LEA59" s="13"/>
      <c r="LEB59" s="13"/>
      <c r="LEC59" s="13"/>
      <c r="LED59" s="13"/>
      <c r="LEE59" s="13"/>
      <c r="LEF59" s="13"/>
      <c r="LEG59" s="13"/>
      <c r="LEH59" s="13"/>
      <c r="LEI59" s="13"/>
      <c r="LEJ59" s="13"/>
      <c r="LEK59" s="13"/>
      <c r="LEL59" s="13"/>
      <c r="LEM59" s="13"/>
      <c r="LEN59" s="13"/>
      <c r="LEO59" s="13"/>
      <c r="LEP59" s="13"/>
      <c r="LEQ59" s="13"/>
      <c r="LER59" s="13"/>
      <c r="LES59" s="13"/>
      <c r="LET59" s="13"/>
      <c r="LEU59" s="13"/>
      <c r="LEV59" s="13"/>
      <c r="LEW59" s="13"/>
      <c r="LEX59" s="13"/>
      <c r="LEY59" s="13"/>
      <c r="LEZ59" s="13"/>
      <c r="LFA59" s="13"/>
      <c r="LFB59" s="13"/>
      <c r="LFC59" s="13"/>
      <c r="LFD59" s="13"/>
      <c r="LFE59" s="13"/>
      <c r="LFF59" s="13"/>
      <c r="LFG59" s="13"/>
      <c r="LFH59" s="13"/>
      <c r="LFI59" s="13"/>
      <c r="LFJ59" s="13"/>
      <c r="LFK59" s="13"/>
      <c r="LFL59" s="13"/>
      <c r="LFM59" s="13"/>
      <c r="LFN59" s="13"/>
      <c r="LFO59" s="13"/>
      <c r="LFP59" s="13"/>
      <c r="LFQ59" s="13"/>
      <c r="LFR59" s="13"/>
      <c r="LFS59" s="13"/>
      <c r="LFT59" s="13"/>
      <c r="LFU59" s="13"/>
      <c r="LFV59" s="13"/>
      <c r="LFW59" s="13"/>
      <c r="LFX59" s="13"/>
      <c r="LFY59" s="13"/>
      <c r="LFZ59" s="13"/>
      <c r="LGA59" s="13"/>
      <c r="LGB59" s="13"/>
      <c r="LGC59" s="13"/>
      <c r="LGD59" s="13"/>
      <c r="LGE59" s="13"/>
      <c r="LGF59" s="13"/>
      <c r="LGG59" s="13"/>
      <c r="LGH59" s="13"/>
      <c r="LGI59" s="13"/>
      <c r="LGJ59" s="13"/>
      <c r="LGK59" s="13"/>
      <c r="LGL59" s="13"/>
      <c r="LGM59" s="13"/>
      <c r="LGN59" s="13"/>
      <c r="LGO59" s="13"/>
      <c r="LGP59" s="13"/>
      <c r="LGQ59" s="13"/>
      <c r="LGR59" s="13"/>
      <c r="LGS59" s="13"/>
      <c r="LGT59" s="13"/>
      <c r="LGU59" s="13"/>
      <c r="LGV59" s="13"/>
      <c r="LGW59" s="13"/>
      <c r="LGX59" s="13"/>
      <c r="LGY59" s="13"/>
      <c r="LGZ59" s="13"/>
      <c r="LHA59" s="13"/>
      <c r="LHB59" s="13"/>
      <c r="LHC59" s="13"/>
      <c r="LHD59" s="13"/>
      <c r="LHE59" s="13"/>
      <c r="LHF59" s="13"/>
      <c r="LHG59" s="13"/>
      <c r="LHH59" s="13"/>
      <c r="LHI59" s="13"/>
      <c r="LHJ59" s="13"/>
      <c r="LHK59" s="13"/>
      <c r="LHL59" s="13"/>
      <c r="LHM59" s="13"/>
      <c r="LHN59" s="13"/>
      <c r="LHO59" s="13"/>
      <c r="LHP59" s="13"/>
      <c r="LHQ59" s="13"/>
      <c r="LHR59" s="13"/>
      <c r="LHS59" s="13"/>
      <c r="LHT59" s="13"/>
      <c r="LHU59" s="13"/>
      <c r="LHV59" s="13"/>
      <c r="LHW59" s="13"/>
      <c r="LHX59" s="13"/>
      <c r="LHY59" s="13"/>
      <c r="LHZ59" s="13"/>
      <c r="LIA59" s="13"/>
      <c r="LIB59" s="13"/>
      <c r="LIC59" s="13"/>
      <c r="LID59" s="13"/>
      <c r="LIE59" s="13"/>
      <c r="LIF59" s="13"/>
      <c r="LIG59" s="13"/>
      <c r="LIH59" s="13"/>
      <c r="LII59" s="13"/>
      <c r="LIJ59" s="13"/>
      <c r="LIK59" s="13"/>
      <c r="LIL59" s="13"/>
      <c r="LIM59" s="13"/>
      <c r="LIN59" s="13"/>
      <c r="LIO59" s="13"/>
      <c r="LIP59" s="13"/>
      <c r="LIQ59" s="13"/>
      <c r="LIR59" s="13"/>
      <c r="LIS59" s="13"/>
      <c r="LIT59" s="13"/>
      <c r="LIU59" s="13"/>
      <c r="LIV59" s="13"/>
      <c r="LIW59" s="13"/>
      <c r="LIX59" s="13"/>
      <c r="LIY59" s="13"/>
      <c r="LIZ59" s="13"/>
      <c r="LJA59" s="13"/>
      <c r="LJB59" s="13"/>
      <c r="LJC59" s="13"/>
      <c r="LJD59" s="13"/>
      <c r="LJE59" s="13"/>
      <c r="LJF59" s="13"/>
      <c r="LJG59" s="13"/>
      <c r="LJH59" s="13"/>
      <c r="LJI59" s="13"/>
      <c r="LJJ59" s="13"/>
      <c r="LJK59" s="13"/>
      <c r="LJL59" s="13"/>
      <c r="LJM59" s="13"/>
      <c r="LJN59" s="13"/>
      <c r="LJO59" s="13"/>
      <c r="LJP59" s="13"/>
      <c r="LJQ59" s="13"/>
      <c r="LJR59" s="13"/>
      <c r="LJS59" s="13"/>
      <c r="LJT59" s="13"/>
      <c r="LJU59" s="13"/>
      <c r="LJV59" s="13"/>
      <c r="LJW59" s="13"/>
      <c r="LJX59" s="13"/>
      <c r="LJY59" s="13"/>
      <c r="LJZ59" s="13"/>
      <c r="LKA59" s="13"/>
      <c r="LKB59" s="13"/>
      <c r="LKC59" s="13"/>
      <c r="LKD59" s="13"/>
      <c r="LKE59" s="13"/>
      <c r="LKF59" s="13"/>
      <c r="LKG59" s="13"/>
      <c r="LKH59" s="13"/>
      <c r="LKI59" s="13"/>
      <c r="LKJ59" s="13"/>
      <c r="LKK59" s="13"/>
      <c r="LKL59" s="13"/>
      <c r="LKM59" s="13"/>
      <c r="LKN59" s="13"/>
      <c r="LKO59" s="13"/>
      <c r="LKP59" s="13"/>
      <c r="LKQ59" s="13"/>
      <c r="LKR59" s="13"/>
      <c r="LKS59" s="13"/>
      <c r="LKT59" s="13"/>
      <c r="LKU59" s="13"/>
      <c r="LKV59" s="13"/>
      <c r="LKW59" s="13"/>
      <c r="LKX59" s="13"/>
      <c r="LKY59" s="13"/>
      <c r="LKZ59" s="13"/>
      <c r="LLA59" s="13"/>
      <c r="LLB59" s="13"/>
      <c r="LLC59" s="13"/>
      <c r="LLD59" s="13"/>
      <c r="LLE59" s="13"/>
      <c r="LLF59" s="13"/>
      <c r="LLG59" s="13"/>
      <c r="LLH59" s="13"/>
      <c r="LLI59" s="13"/>
      <c r="LLJ59" s="13"/>
      <c r="LLK59" s="13"/>
      <c r="LLL59" s="13"/>
      <c r="LLM59" s="13"/>
      <c r="LLN59" s="13"/>
      <c r="LLO59" s="13"/>
      <c r="LLP59" s="13"/>
      <c r="LLQ59" s="13"/>
      <c r="LLR59" s="13"/>
      <c r="LLS59" s="13"/>
      <c r="LLT59" s="13"/>
      <c r="LLU59" s="13"/>
      <c r="LLV59" s="13"/>
      <c r="LLW59" s="13"/>
      <c r="LLX59" s="13"/>
      <c r="LLY59" s="13"/>
      <c r="LLZ59" s="13"/>
      <c r="LMA59" s="13"/>
      <c r="LMB59" s="13"/>
      <c r="LMC59" s="13"/>
      <c r="LMD59" s="13"/>
      <c r="LME59" s="13"/>
      <c r="LMF59" s="13"/>
      <c r="LMG59" s="13"/>
      <c r="LMH59" s="13"/>
      <c r="LMI59" s="13"/>
      <c r="LMJ59" s="13"/>
      <c r="LMK59" s="13"/>
      <c r="LML59" s="13"/>
      <c r="LMM59" s="13"/>
      <c r="LMN59" s="13"/>
      <c r="LMO59" s="13"/>
      <c r="LMP59" s="13"/>
      <c r="LMQ59" s="13"/>
      <c r="LMR59" s="13"/>
      <c r="LMS59" s="13"/>
      <c r="LMT59" s="13"/>
      <c r="LMU59" s="13"/>
      <c r="LMV59" s="13"/>
      <c r="LMW59" s="13"/>
      <c r="LMX59" s="13"/>
      <c r="LMY59" s="13"/>
      <c r="LMZ59" s="13"/>
      <c r="LNA59" s="13"/>
      <c r="LNB59" s="13"/>
      <c r="LNC59" s="13"/>
      <c r="LND59" s="13"/>
      <c r="LNE59" s="13"/>
      <c r="LNF59" s="13"/>
      <c r="LNG59" s="13"/>
      <c r="LNH59" s="13"/>
      <c r="LNI59" s="13"/>
      <c r="LNJ59" s="13"/>
      <c r="LNK59" s="13"/>
      <c r="LNL59" s="13"/>
      <c r="LNM59" s="13"/>
      <c r="LNN59" s="13"/>
      <c r="LNO59" s="13"/>
      <c r="LNP59" s="13"/>
      <c r="LNQ59" s="13"/>
      <c r="LNR59" s="13"/>
      <c r="LNS59" s="13"/>
      <c r="LNT59" s="13"/>
      <c r="LNU59" s="13"/>
      <c r="LNV59" s="13"/>
      <c r="LNW59" s="13"/>
      <c r="LNX59" s="13"/>
      <c r="LNY59" s="13"/>
      <c r="LNZ59" s="13"/>
      <c r="LOA59" s="13"/>
      <c r="LOB59" s="13"/>
      <c r="LOC59" s="13"/>
      <c r="LOD59" s="13"/>
      <c r="LOE59" s="13"/>
      <c r="LOF59" s="13"/>
      <c r="LOG59" s="13"/>
      <c r="LOH59" s="13"/>
      <c r="LOI59" s="13"/>
      <c r="LOJ59" s="13"/>
      <c r="LOK59" s="13"/>
      <c r="LOL59" s="13"/>
      <c r="LOM59" s="13"/>
      <c r="LON59" s="13"/>
      <c r="LOO59" s="13"/>
      <c r="LOP59" s="13"/>
      <c r="LOQ59" s="13"/>
      <c r="LOR59" s="13"/>
      <c r="LOS59" s="13"/>
      <c r="LOT59" s="13"/>
      <c r="LOU59" s="13"/>
      <c r="LOV59" s="13"/>
      <c r="LOW59" s="13"/>
      <c r="LOX59" s="13"/>
      <c r="LOY59" s="13"/>
      <c r="LOZ59" s="13"/>
      <c r="LPA59" s="13"/>
      <c r="LPB59" s="13"/>
      <c r="LPC59" s="13"/>
      <c r="LPD59" s="13"/>
      <c r="LPE59" s="13"/>
      <c r="LPF59" s="13"/>
      <c r="LPG59" s="13"/>
      <c r="LPH59" s="13"/>
      <c r="LPI59" s="13"/>
      <c r="LPJ59" s="13"/>
      <c r="LPK59" s="13"/>
      <c r="LPL59" s="13"/>
      <c r="LPM59" s="13"/>
      <c r="LPN59" s="13"/>
      <c r="LPO59" s="13"/>
      <c r="LPP59" s="13"/>
      <c r="LPQ59" s="13"/>
      <c r="LPR59" s="13"/>
      <c r="LPS59" s="13"/>
      <c r="LPT59" s="13"/>
      <c r="LPU59" s="13"/>
      <c r="LPV59" s="13"/>
      <c r="LPW59" s="13"/>
      <c r="LPX59" s="13"/>
      <c r="LPY59" s="13"/>
      <c r="LPZ59" s="13"/>
      <c r="LQA59" s="13"/>
      <c r="LQB59" s="13"/>
      <c r="LQC59" s="13"/>
      <c r="LQD59" s="13"/>
      <c r="LQE59" s="13"/>
      <c r="LQF59" s="13"/>
      <c r="LQG59" s="13"/>
      <c r="LQH59" s="13"/>
      <c r="LQI59" s="13"/>
      <c r="LQJ59" s="13"/>
      <c r="LQK59" s="13"/>
      <c r="LQL59" s="13"/>
      <c r="LQM59" s="13"/>
      <c r="LQN59" s="13"/>
      <c r="LQO59" s="13"/>
      <c r="LQP59" s="13"/>
      <c r="LQQ59" s="13"/>
      <c r="LQR59" s="13"/>
      <c r="LQS59" s="13"/>
      <c r="LQT59" s="13"/>
      <c r="LQU59" s="13"/>
      <c r="LQV59" s="13"/>
      <c r="LQW59" s="13"/>
      <c r="LQX59" s="13"/>
      <c r="LQY59" s="13"/>
      <c r="LQZ59" s="13"/>
      <c r="LRA59" s="13"/>
      <c r="LRB59" s="13"/>
      <c r="LRC59" s="13"/>
      <c r="LRD59" s="13"/>
      <c r="LRE59" s="13"/>
      <c r="LRF59" s="13"/>
      <c r="LRG59" s="13"/>
      <c r="LRH59" s="13"/>
      <c r="LRI59" s="13"/>
      <c r="LRJ59" s="13"/>
      <c r="LRK59" s="13"/>
      <c r="LRL59" s="13"/>
      <c r="LRM59" s="13"/>
      <c r="LRN59" s="13"/>
      <c r="LRO59" s="13"/>
      <c r="LRP59" s="13"/>
      <c r="LRQ59" s="13"/>
      <c r="LRR59" s="13"/>
      <c r="LRS59" s="13"/>
      <c r="LRT59" s="13"/>
      <c r="LRU59" s="13"/>
      <c r="LRV59" s="13"/>
      <c r="LRW59" s="13"/>
      <c r="LRX59" s="13"/>
      <c r="LRY59" s="13"/>
      <c r="LRZ59" s="13"/>
      <c r="LSA59" s="13"/>
      <c r="LSB59" s="13"/>
      <c r="LSC59" s="13"/>
      <c r="LSD59" s="13"/>
      <c r="LSE59" s="13"/>
      <c r="LSF59" s="13"/>
      <c r="LSG59" s="13"/>
      <c r="LSH59" s="13"/>
      <c r="LSI59" s="13"/>
      <c r="LSJ59" s="13"/>
      <c r="LSK59" s="13"/>
      <c r="LSL59" s="13"/>
      <c r="LSM59" s="13"/>
      <c r="LSN59" s="13"/>
      <c r="LSO59" s="13"/>
      <c r="LSP59" s="13"/>
      <c r="LSQ59" s="13"/>
      <c r="LSR59" s="13"/>
      <c r="LSS59" s="13"/>
      <c r="LST59" s="13"/>
      <c r="LSU59" s="13"/>
      <c r="LSV59" s="13"/>
      <c r="LSW59" s="13"/>
      <c r="LSX59" s="13"/>
      <c r="LSY59" s="13"/>
      <c r="LSZ59" s="13"/>
      <c r="LTA59" s="13"/>
      <c r="LTB59" s="13"/>
      <c r="LTC59" s="13"/>
      <c r="LTD59" s="13"/>
      <c r="LTE59" s="13"/>
      <c r="LTF59" s="13"/>
      <c r="LTG59" s="13"/>
      <c r="LTH59" s="13"/>
      <c r="LTI59" s="13"/>
      <c r="LTJ59" s="13"/>
      <c r="LTK59" s="13"/>
      <c r="LTL59" s="13"/>
      <c r="LTM59" s="13"/>
      <c r="LTN59" s="13"/>
      <c r="LTO59" s="13"/>
      <c r="LTP59" s="13"/>
      <c r="LTQ59" s="13"/>
      <c r="LTR59" s="13"/>
      <c r="LTS59" s="13"/>
      <c r="LTT59" s="13"/>
      <c r="LTU59" s="13"/>
      <c r="LTV59" s="13"/>
      <c r="LTW59" s="13"/>
      <c r="LTX59" s="13"/>
      <c r="LTY59" s="13"/>
      <c r="LTZ59" s="13"/>
      <c r="LUA59" s="13"/>
      <c r="LUB59" s="13"/>
      <c r="LUC59" s="13"/>
      <c r="LUD59" s="13"/>
      <c r="LUE59" s="13"/>
      <c r="LUF59" s="13"/>
      <c r="LUG59" s="13"/>
      <c r="LUH59" s="13"/>
      <c r="LUI59" s="13"/>
      <c r="LUJ59" s="13"/>
      <c r="LUK59" s="13"/>
      <c r="LUL59" s="13"/>
      <c r="LUM59" s="13"/>
      <c r="LUN59" s="13"/>
      <c r="LUO59" s="13"/>
      <c r="LUP59" s="13"/>
      <c r="LUQ59" s="13"/>
      <c r="LUR59" s="13"/>
      <c r="LUS59" s="13"/>
      <c r="LUT59" s="13"/>
      <c r="LUU59" s="13"/>
      <c r="LUV59" s="13"/>
      <c r="LUW59" s="13"/>
      <c r="LUX59" s="13"/>
      <c r="LUY59" s="13"/>
      <c r="LUZ59" s="13"/>
      <c r="LVA59" s="13"/>
      <c r="LVB59" s="13"/>
      <c r="LVC59" s="13"/>
      <c r="LVD59" s="13"/>
      <c r="LVE59" s="13"/>
      <c r="LVF59" s="13"/>
      <c r="LVG59" s="13"/>
      <c r="LVH59" s="13"/>
      <c r="LVI59" s="13"/>
      <c r="LVJ59" s="13"/>
      <c r="LVK59" s="13"/>
      <c r="LVL59" s="13"/>
      <c r="LVM59" s="13"/>
      <c r="LVN59" s="13"/>
      <c r="LVO59" s="13"/>
      <c r="LVP59" s="13"/>
      <c r="LVQ59" s="13"/>
      <c r="LVR59" s="13"/>
      <c r="LVS59" s="13"/>
      <c r="LVT59" s="13"/>
      <c r="LVU59" s="13"/>
      <c r="LVV59" s="13"/>
      <c r="LVW59" s="13"/>
      <c r="LVX59" s="13"/>
      <c r="LVY59" s="13"/>
      <c r="LVZ59" s="13"/>
      <c r="LWA59" s="13"/>
      <c r="LWB59" s="13"/>
      <c r="LWC59" s="13"/>
      <c r="LWD59" s="13"/>
      <c r="LWE59" s="13"/>
      <c r="LWF59" s="13"/>
      <c r="LWG59" s="13"/>
      <c r="LWH59" s="13"/>
      <c r="LWI59" s="13"/>
      <c r="LWJ59" s="13"/>
      <c r="LWK59" s="13"/>
      <c r="LWL59" s="13"/>
      <c r="LWM59" s="13"/>
      <c r="LWN59" s="13"/>
      <c r="LWO59" s="13"/>
      <c r="LWP59" s="13"/>
      <c r="LWQ59" s="13"/>
      <c r="LWR59" s="13"/>
      <c r="LWS59" s="13"/>
      <c r="LWT59" s="13"/>
      <c r="LWU59" s="13"/>
      <c r="LWV59" s="13"/>
      <c r="LWW59" s="13"/>
      <c r="LWX59" s="13"/>
      <c r="LWY59" s="13"/>
      <c r="LWZ59" s="13"/>
      <c r="LXA59" s="13"/>
      <c r="LXB59" s="13"/>
      <c r="LXC59" s="13"/>
      <c r="LXD59" s="13"/>
      <c r="LXE59" s="13"/>
      <c r="LXF59" s="13"/>
      <c r="LXG59" s="13"/>
      <c r="LXH59" s="13"/>
      <c r="LXI59" s="13"/>
      <c r="LXJ59" s="13"/>
      <c r="LXK59" s="13"/>
      <c r="LXL59" s="13"/>
      <c r="LXM59" s="13"/>
      <c r="LXN59" s="13"/>
      <c r="LXO59" s="13"/>
      <c r="LXP59" s="13"/>
      <c r="LXQ59" s="13"/>
      <c r="LXR59" s="13"/>
      <c r="LXS59" s="13"/>
      <c r="LXT59" s="13"/>
      <c r="LXU59" s="13"/>
      <c r="LXV59" s="13"/>
      <c r="LXW59" s="13"/>
      <c r="LXX59" s="13"/>
      <c r="LXY59" s="13"/>
      <c r="LXZ59" s="13"/>
      <c r="LYA59" s="13"/>
      <c r="LYB59" s="13"/>
      <c r="LYC59" s="13"/>
      <c r="LYD59" s="13"/>
      <c r="LYE59" s="13"/>
      <c r="LYF59" s="13"/>
      <c r="LYG59" s="13"/>
      <c r="LYH59" s="13"/>
      <c r="LYI59" s="13"/>
      <c r="LYJ59" s="13"/>
      <c r="LYK59" s="13"/>
      <c r="LYL59" s="13"/>
      <c r="LYM59" s="13"/>
      <c r="LYN59" s="13"/>
      <c r="LYO59" s="13"/>
      <c r="LYP59" s="13"/>
      <c r="LYQ59" s="13"/>
      <c r="LYR59" s="13"/>
      <c r="LYS59" s="13"/>
      <c r="LYT59" s="13"/>
      <c r="LYU59" s="13"/>
      <c r="LYV59" s="13"/>
      <c r="LYW59" s="13"/>
      <c r="LYX59" s="13"/>
      <c r="LYY59" s="13"/>
      <c r="LYZ59" s="13"/>
      <c r="LZA59" s="13"/>
      <c r="LZB59" s="13"/>
      <c r="LZC59" s="13"/>
      <c r="LZD59" s="13"/>
      <c r="LZE59" s="13"/>
      <c r="LZF59" s="13"/>
      <c r="LZG59" s="13"/>
      <c r="LZH59" s="13"/>
      <c r="LZI59" s="13"/>
      <c r="LZJ59" s="13"/>
      <c r="LZK59" s="13"/>
      <c r="LZL59" s="13"/>
      <c r="LZM59" s="13"/>
      <c r="LZN59" s="13"/>
      <c r="LZO59" s="13"/>
      <c r="LZP59" s="13"/>
      <c r="LZQ59" s="13"/>
      <c r="LZR59" s="13"/>
      <c r="LZS59" s="13"/>
      <c r="LZT59" s="13"/>
      <c r="LZU59" s="13"/>
      <c r="LZV59" s="13"/>
      <c r="LZW59" s="13"/>
      <c r="LZX59" s="13"/>
      <c r="LZY59" s="13"/>
      <c r="LZZ59" s="13"/>
      <c r="MAA59" s="13"/>
      <c r="MAB59" s="13"/>
      <c r="MAC59" s="13"/>
      <c r="MAD59" s="13"/>
      <c r="MAE59" s="13"/>
      <c r="MAF59" s="13"/>
      <c r="MAG59" s="13"/>
      <c r="MAH59" s="13"/>
      <c r="MAI59" s="13"/>
      <c r="MAJ59" s="13"/>
      <c r="MAK59" s="13"/>
      <c r="MAL59" s="13"/>
      <c r="MAM59" s="13"/>
      <c r="MAN59" s="13"/>
      <c r="MAO59" s="13"/>
      <c r="MAP59" s="13"/>
      <c r="MAQ59" s="13"/>
      <c r="MAR59" s="13"/>
      <c r="MAS59" s="13"/>
      <c r="MAT59" s="13"/>
      <c r="MAU59" s="13"/>
      <c r="MAV59" s="13"/>
      <c r="MAW59" s="13"/>
      <c r="MAX59" s="13"/>
      <c r="MAY59" s="13"/>
      <c r="MAZ59" s="13"/>
      <c r="MBA59" s="13"/>
      <c r="MBB59" s="13"/>
      <c r="MBC59" s="13"/>
      <c r="MBD59" s="13"/>
      <c r="MBE59" s="13"/>
      <c r="MBF59" s="13"/>
      <c r="MBG59" s="13"/>
      <c r="MBH59" s="13"/>
      <c r="MBI59" s="13"/>
      <c r="MBJ59" s="13"/>
      <c r="MBK59" s="13"/>
      <c r="MBL59" s="13"/>
      <c r="MBM59" s="13"/>
      <c r="MBN59" s="13"/>
      <c r="MBO59" s="13"/>
      <c r="MBP59" s="13"/>
      <c r="MBQ59" s="13"/>
      <c r="MBR59" s="13"/>
      <c r="MBS59" s="13"/>
      <c r="MBT59" s="13"/>
      <c r="MBU59" s="13"/>
      <c r="MBV59" s="13"/>
      <c r="MBW59" s="13"/>
      <c r="MBX59" s="13"/>
      <c r="MBY59" s="13"/>
      <c r="MBZ59" s="13"/>
      <c r="MCA59" s="13"/>
      <c r="MCB59" s="13"/>
      <c r="MCC59" s="13"/>
      <c r="MCD59" s="13"/>
      <c r="MCE59" s="13"/>
      <c r="MCF59" s="13"/>
      <c r="MCG59" s="13"/>
      <c r="MCH59" s="13"/>
      <c r="MCI59" s="13"/>
      <c r="MCJ59" s="13"/>
      <c r="MCK59" s="13"/>
      <c r="MCL59" s="13"/>
      <c r="MCM59" s="13"/>
      <c r="MCN59" s="13"/>
      <c r="MCO59" s="13"/>
      <c r="MCP59" s="13"/>
      <c r="MCQ59" s="13"/>
      <c r="MCR59" s="13"/>
      <c r="MCS59" s="13"/>
      <c r="MCT59" s="13"/>
      <c r="MCU59" s="13"/>
      <c r="MCV59" s="13"/>
      <c r="MCW59" s="13"/>
      <c r="MCX59" s="13"/>
      <c r="MCY59" s="13"/>
      <c r="MCZ59" s="13"/>
      <c r="MDA59" s="13"/>
      <c r="MDB59" s="13"/>
      <c r="MDC59" s="13"/>
      <c r="MDD59" s="13"/>
      <c r="MDE59" s="13"/>
      <c r="MDF59" s="13"/>
      <c r="MDG59" s="13"/>
      <c r="MDH59" s="13"/>
      <c r="MDI59" s="13"/>
      <c r="MDJ59" s="13"/>
      <c r="MDK59" s="13"/>
      <c r="MDL59" s="13"/>
      <c r="MDM59" s="13"/>
      <c r="MDN59" s="13"/>
      <c r="MDO59" s="13"/>
      <c r="MDP59" s="13"/>
      <c r="MDQ59" s="13"/>
      <c r="MDR59" s="13"/>
      <c r="MDS59" s="13"/>
      <c r="MDT59" s="13"/>
      <c r="MDU59" s="13"/>
      <c r="MDV59" s="13"/>
      <c r="MDW59" s="13"/>
      <c r="MDX59" s="13"/>
      <c r="MDY59" s="13"/>
      <c r="MDZ59" s="13"/>
      <c r="MEA59" s="13"/>
      <c r="MEB59" s="13"/>
      <c r="MEC59" s="13"/>
      <c r="MED59" s="13"/>
      <c r="MEE59" s="13"/>
      <c r="MEF59" s="13"/>
      <c r="MEG59" s="13"/>
      <c r="MEH59" s="13"/>
      <c r="MEI59" s="13"/>
      <c r="MEJ59" s="13"/>
      <c r="MEK59" s="13"/>
      <c r="MEL59" s="13"/>
      <c r="MEM59" s="13"/>
      <c r="MEN59" s="13"/>
      <c r="MEO59" s="13"/>
      <c r="MEP59" s="13"/>
      <c r="MEQ59" s="13"/>
      <c r="MER59" s="13"/>
      <c r="MES59" s="13"/>
      <c r="MET59" s="13"/>
      <c r="MEU59" s="13"/>
      <c r="MEV59" s="13"/>
      <c r="MEW59" s="13"/>
      <c r="MEX59" s="13"/>
      <c r="MEY59" s="13"/>
      <c r="MEZ59" s="13"/>
      <c r="MFA59" s="13"/>
      <c r="MFB59" s="13"/>
      <c r="MFC59" s="13"/>
      <c r="MFD59" s="13"/>
      <c r="MFE59" s="13"/>
      <c r="MFF59" s="13"/>
      <c r="MFG59" s="13"/>
      <c r="MFH59" s="13"/>
      <c r="MFI59" s="13"/>
      <c r="MFJ59" s="13"/>
      <c r="MFK59" s="13"/>
      <c r="MFL59" s="13"/>
      <c r="MFM59" s="13"/>
      <c r="MFN59" s="13"/>
      <c r="MFO59" s="13"/>
      <c r="MFP59" s="13"/>
      <c r="MFQ59" s="13"/>
      <c r="MFR59" s="13"/>
      <c r="MFS59" s="13"/>
      <c r="MFT59" s="13"/>
      <c r="MFU59" s="13"/>
      <c r="MFV59" s="13"/>
      <c r="MFW59" s="13"/>
      <c r="MFX59" s="13"/>
      <c r="MFY59" s="13"/>
      <c r="MFZ59" s="13"/>
      <c r="MGA59" s="13"/>
      <c r="MGB59" s="13"/>
      <c r="MGC59" s="13"/>
      <c r="MGD59" s="13"/>
      <c r="MGE59" s="13"/>
      <c r="MGF59" s="13"/>
      <c r="MGG59" s="13"/>
      <c r="MGH59" s="13"/>
      <c r="MGI59" s="13"/>
      <c r="MGJ59" s="13"/>
      <c r="MGK59" s="13"/>
      <c r="MGL59" s="13"/>
      <c r="MGM59" s="13"/>
      <c r="MGN59" s="13"/>
      <c r="MGO59" s="13"/>
      <c r="MGP59" s="13"/>
      <c r="MGQ59" s="13"/>
      <c r="MGR59" s="13"/>
      <c r="MGS59" s="13"/>
      <c r="MGT59" s="13"/>
      <c r="MGU59" s="13"/>
      <c r="MGV59" s="13"/>
      <c r="MGW59" s="13"/>
      <c r="MGX59" s="13"/>
      <c r="MGY59" s="13"/>
      <c r="MGZ59" s="13"/>
      <c r="MHA59" s="13"/>
      <c r="MHB59" s="13"/>
      <c r="MHC59" s="13"/>
      <c r="MHD59" s="13"/>
      <c r="MHE59" s="13"/>
      <c r="MHF59" s="13"/>
      <c r="MHG59" s="13"/>
      <c r="MHH59" s="13"/>
      <c r="MHI59" s="13"/>
      <c r="MHJ59" s="13"/>
      <c r="MHK59" s="13"/>
      <c r="MHL59" s="13"/>
      <c r="MHM59" s="13"/>
      <c r="MHN59" s="13"/>
      <c r="MHO59" s="13"/>
      <c r="MHP59" s="13"/>
      <c r="MHQ59" s="13"/>
      <c r="MHR59" s="13"/>
      <c r="MHS59" s="13"/>
      <c r="MHT59" s="13"/>
      <c r="MHU59" s="13"/>
      <c r="MHV59" s="13"/>
      <c r="MHW59" s="13"/>
      <c r="MHX59" s="13"/>
      <c r="MHY59" s="13"/>
      <c r="MHZ59" s="13"/>
      <c r="MIA59" s="13"/>
      <c r="MIB59" s="13"/>
      <c r="MIC59" s="13"/>
      <c r="MID59" s="13"/>
      <c r="MIE59" s="13"/>
      <c r="MIF59" s="13"/>
      <c r="MIG59" s="13"/>
      <c r="MIH59" s="13"/>
      <c r="MII59" s="13"/>
      <c r="MIJ59" s="13"/>
      <c r="MIK59" s="13"/>
      <c r="MIL59" s="13"/>
      <c r="MIM59" s="13"/>
      <c r="MIN59" s="13"/>
      <c r="MIO59" s="13"/>
      <c r="MIP59" s="13"/>
      <c r="MIQ59" s="13"/>
      <c r="MIR59" s="13"/>
      <c r="MIS59" s="13"/>
      <c r="MIT59" s="13"/>
      <c r="MIU59" s="13"/>
      <c r="MIV59" s="13"/>
      <c r="MIW59" s="13"/>
      <c r="MIX59" s="13"/>
      <c r="MIY59" s="13"/>
      <c r="MIZ59" s="13"/>
      <c r="MJA59" s="13"/>
      <c r="MJB59" s="13"/>
      <c r="MJC59" s="13"/>
      <c r="MJD59" s="13"/>
      <c r="MJE59" s="13"/>
      <c r="MJF59" s="13"/>
      <c r="MJG59" s="13"/>
      <c r="MJH59" s="13"/>
      <c r="MJI59" s="13"/>
      <c r="MJJ59" s="13"/>
      <c r="MJK59" s="13"/>
      <c r="MJL59" s="13"/>
      <c r="MJM59" s="13"/>
      <c r="MJN59" s="13"/>
      <c r="MJO59" s="13"/>
      <c r="MJP59" s="13"/>
      <c r="MJQ59" s="13"/>
      <c r="MJR59" s="13"/>
      <c r="MJS59" s="13"/>
      <c r="MJT59" s="13"/>
      <c r="MJU59" s="13"/>
      <c r="MJV59" s="13"/>
      <c r="MJW59" s="13"/>
      <c r="MJX59" s="13"/>
      <c r="MJY59" s="13"/>
      <c r="MJZ59" s="13"/>
      <c r="MKA59" s="13"/>
      <c r="MKB59" s="13"/>
      <c r="MKC59" s="13"/>
      <c r="MKD59" s="13"/>
      <c r="MKE59" s="13"/>
      <c r="MKF59" s="13"/>
      <c r="MKG59" s="13"/>
      <c r="MKH59" s="13"/>
      <c r="MKI59" s="13"/>
      <c r="MKJ59" s="13"/>
      <c r="MKK59" s="13"/>
      <c r="MKL59" s="13"/>
      <c r="MKM59" s="13"/>
      <c r="MKN59" s="13"/>
      <c r="MKO59" s="13"/>
      <c r="MKP59" s="13"/>
      <c r="MKQ59" s="13"/>
      <c r="MKR59" s="13"/>
      <c r="MKS59" s="13"/>
      <c r="MKT59" s="13"/>
      <c r="MKU59" s="13"/>
      <c r="MKV59" s="13"/>
      <c r="MKW59" s="13"/>
      <c r="MKX59" s="13"/>
      <c r="MKY59" s="13"/>
      <c r="MKZ59" s="13"/>
      <c r="MLA59" s="13"/>
      <c r="MLB59" s="13"/>
      <c r="MLC59" s="13"/>
      <c r="MLD59" s="13"/>
      <c r="MLE59" s="13"/>
      <c r="MLF59" s="13"/>
      <c r="MLG59" s="13"/>
      <c r="MLH59" s="13"/>
      <c r="MLI59" s="13"/>
      <c r="MLJ59" s="13"/>
      <c r="MLK59" s="13"/>
      <c r="MLL59" s="13"/>
      <c r="MLM59" s="13"/>
      <c r="MLN59" s="13"/>
      <c r="MLO59" s="13"/>
      <c r="MLP59" s="13"/>
      <c r="MLQ59" s="13"/>
      <c r="MLR59" s="13"/>
      <c r="MLS59" s="13"/>
      <c r="MLT59" s="13"/>
      <c r="MLU59" s="13"/>
      <c r="MLV59" s="13"/>
      <c r="MLW59" s="13"/>
      <c r="MLX59" s="13"/>
      <c r="MLY59" s="13"/>
      <c r="MLZ59" s="13"/>
      <c r="MMA59" s="13"/>
      <c r="MMB59" s="13"/>
      <c r="MMC59" s="13"/>
      <c r="MMD59" s="13"/>
      <c r="MME59" s="13"/>
      <c r="MMF59" s="13"/>
      <c r="MMG59" s="13"/>
      <c r="MMH59" s="13"/>
      <c r="MMI59" s="13"/>
      <c r="MMJ59" s="13"/>
      <c r="MMK59" s="13"/>
      <c r="MML59" s="13"/>
      <c r="MMM59" s="13"/>
      <c r="MMN59" s="13"/>
      <c r="MMO59" s="13"/>
      <c r="MMP59" s="13"/>
      <c r="MMQ59" s="13"/>
      <c r="MMR59" s="13"/>
      <c r="MMS59" s="13"/>
      <c r="MMT59" s="13"/>
      <c r="MMU59" s="13"/>
      <c r="MMV59" s="13"/>
      <c r="MMW59" s="13"/>
      <c r="MMX59" s="13"/>
      <c r="MMY59" s="13"/>
      <c r="MMZ59" s="13"/>
      <c r="MNA59" s="13"/>
      <c r="MNB59" s="13"/>
      <c r="MNC59" s="13"/>
      <c r="MND59" s="13"/>
      <c r="MNE59" s="13"/>
      <c r="MNF59" s="13"/>
      <c r="MNG59" s="13"/>
      <c r="MNH59" s="13"/>
      <c r="MNI59" s="13"/>
      <c r="MNJ59" s="13"/>
      <c r="MNK59" s="13"/>
      <c r="MNL59" s="13"/>
      <c r="MNM59" s="13"/>
      <c r="MNN59" s="13"/>
      <c r="MNO59" s="13"/>
      <c r="MNP59" s="13"/>
      <c r="MNQ59" s="13"/>
      <c r="MNR59" s="13"/>
      <c r="MNS59" s="13"/>
      <c r="MNT59" s="13"/>
      <c r="MNU59" s="13"/>
      <c r="MNV59" s="13"/>
      <c r="MNW59" s="13"/>
      <c r="MNX59" s="13"/>
      <c r="MNY59" s="13"/>
      <c r="MNZ59" s="13"/>
      <c r="MOA59" s="13"/>
      <c r="MOB59" s="13"/>
      <c r="MOC59" s="13"/>
      <c r="MOD59" s="13"/>
      <c r="MOE59" s="13"/>
      <c r="MOF59" s="13"/>
      <c r="MOG59" s="13"/>
      <c r="MOH59" s="13"/>
      <c r="MOI59" s="13"/>
      <c r="MOJ59" s="13"/>
      <c r="MOK59" s="13"/>
      <c r="MOL59" s="13"/>
      <c r="MOM59" s="13"/>
      <c r="MON59" s="13"/>
      <c r="MOO59" s="13"/>
      <c r="MOP59" s="13"/>
      <c r="MOQ59" s="13"/>
      <c r="MOR59" s="13"/>
      <c r="MOS59" s="13"/>
      <c r="MOT59" s="13"/>
      <c r="MOU59" s="13"/>
      <c r="MOV59" s="13"/>
      <c r="MOW59" s="13"/>
      <c r="MOX59" s="13"/>
      <c r="MOY59" s="13"/>
      <c r="MOZ59" s="13"/>
      <c r="MPA59" s="13"/>
      <c r="MPB59" s="13"/>
      <c r="MPC59" s="13"/>
      <c r="MPD59" s="13"/>
      <c r="MPE59" s="13"/>
      <c r="MPF59" s="13"/>
      <c r="MPG59" s="13"/>
      <c r="MPH59" s="13"/>
      <c r="MPI59" s="13"/>
      <c r="MPJ59" s="13"/>
      <c r="MPK59" s="13"/>
      <c r="MPL59" s="13"/>
      <c r="MPM59" s="13"/>
      <c r="MPN59" s="13"/>
      <c r="MPO59" s="13"/>
      <c r="MPP59" s="13"/>
      <c r="MPQ59" s="13"/>
      <c r="MPR59" s="13"/>
      <c r="MPS59" s="13"/>
      <c r="MPT59" s="13"/>
      <c r="MPU59" s="13"/>
      <c r="MPV59" s="13"/>
      <c r="MPW59" s="13"/>
      <c r="MPX59" s="13"/>
      <c r="MPY59" s="13"/>
      <c r="MPZ59" s="13"/>
      <c r="MQA59" s="13"/>
      <c r="MQB59" s="13"/>
      <c r="MQC59" s="13"/>
      <c r="MQD59" s="13"/>
      <c r="MQE59" s="13"/>
      <c r="MQF59" s="13"/>
      <c r="MQG59" s="13"/>
      <c r="MQH59" s="13"/>
      <c r="MQI59" s="13"/>
      <c r="MQJ59" s="13"/>
      <c r="MQK59" s="13"/>
      <c r="MQL59" s="13"/>
      <c r="MQM59" s="13"/>
      <c r="MQN59" s="13"/>
      <c r="MQO59" s="13"/>
      <c r="MQP59" s="13"/>
      <c r="MQQ59" s="13"/>
      <c r="MQR59" s="13"/>
      <c r="MQS59" s="13"/>
      <c r="MQT59" s="13"/>
      <c r="MQU59" s="13"/>
      <c r="MQV59" s="13"/>
      <c r="MQW59" s="13"/>
      <c r="MQX59" s="13"/>
      <c r="MQY59" s="13"/>
      <c r="MQZ59" s="13"/>
      <c r="MRA59" s="13"/>
      <c r="MRB59" s="13"/>
      <c r="MRC59" s="13"/>
      <c r="MRD59" s="13"/>
      <c r="MRE59" s="13"/>
      <c r="MRF59" s="13"/>
      <c r="MRG59" s="13"/>
      <c r="MRH59" s="13"/>
      <c r="MRI59" s="13"/>
      <c r="MRJ59" s="13"/>
      <c r="MRK59" s="13"/>
      <c r="MRL59" s="13"/>
      <c r="MRM59" s="13"/>
      <c r="MRN59" s="13"/>
      <c r="MRO59" s="13"/>
      <c r="MRP59" s="13"/>
      <c r="MRQ59" s="13"/>
      <c r="MRR59" s="13"/>
      <c r="MRS59" s="13"/>
      <c r="MRT59" s="13"/>
      <c r="MRU59" s="13"/>
      <c r="MRV59" s="13"/>
      <c r="MRW59" s="13"/>
      <c r="MRX59" s="13"/>
      <c r="MRY59" s="13"/>
      <c r="MRZ59" s="13"/>
      <c r="MSA59" s="13"/>
      <c r="MSB59" s="13"/>
      <c r="MSC59" s="13"/>
      <c r="MSD59" s="13"/>
      <c r="MSE59" s="13"/>
      <c r="MSF59" s="13"/>
      <c r="MSG59" s="13"/>
      <c r="MSH59" s="13"/>
      <c r="MSI59" s="13"/>
      <c r="MSJ59" s="13"/>
      <c r="MSK59" s="13"/>
      <c r="MSL59" s="13"/>
      <c r="MSM59" s="13"/>
      <c r="MSN59" s="13"/>
      <c r="MSO59" s="13"/>
      <c r="MSP59" s="13"/>
      <c r="MSQ59" s="13"/>
      <c r="MSR59" s="13"/>
      <c r="MSS59" s="13"/>
      <c r="MST59" s="13"/>
      <c r="MSU59" s="13"/>
      <c r="MSV59" s="13"/>
      <c r="MSW59" s="13"/>
      <c r="MSX59" s="13"/>
      <c r="MSY59" s="13"/>
      <c r="MSZ59" s="13"/>
      <c r="MTA59" s="13"/>
      <c r="MTB59" s="13"/>
      <c r="MTC59" s="13"/>
      <c r="MTD59" s="13"/>
      <c r="MTE59" s="13"/>
      <c r="MTF59" s="13"/>
      <c r="MTG59" s="13"/>
      <c r="MTH59" s="13"/>
      <c r="MTI59" s="13"/>
      <c r="MTJ59" s="13"/>
      <c r="MTK59" s="13"/>
      <c r="MTL59" s="13"/>
      <c r="MTM59" s="13"/>
      <c r="MTN59" s="13"/>
      <c r="MTO59" s="13"/>
      <c r="MTP59" s="13"/>
      <c r="MTQ59" s="13"/>
      <c r="MTR59" s="13"/>
      <c r="MTS59" s="13"/>
      <c r="MTT59" s="13"/>
      <c r="MTU59" s="13"/>
      <c r="MTV59" s="13"/>
      <c r="MTW59" s="13"/>
      <c r="MTX59" s="13"/>
      <c r="MTY59" s="13"/>
      <c r="MTZ59" s="13"/>
      <c r="MUA59" s="13"/>
      <c r="MUB59" s="13"/>
      <c r="MUC59" s="13"/>
      <c r="MUD59" s="13"/>
      <c r="MUE59" s="13"/>
      <c r="MUF59" s="13"/>
      <c r="MUG59" s="13"/>
      <c r="MUH59" s="13"/>
      <c r="MUI59" s="13"/>
      <c r="MUJ59" s="13"/>
      <c r="MUK59" s="13"/>
      <c r="MUL59" s="13"/>
      <c r="MUM59" s="13"/>
      <c r="MUN59" s="13"/>
      <c r="MUO59" s="13"/>
      <c r="MUP59" s="13"/>
      <c r="MUQ59" s="13"/>
      <c r="MUR59" s="13"/>
      <c r="MUS59" s="13"/>
      <c r="MUT59" s="13"/>
      <c r="MUU59" s="13"/>
      <c r="MUV59" s="13"/>
      <c r="MUW59" s="13"/>
      <c r="MUX59" s="13"/>
      <c r="MUY59" s="13"/>
      <c r="MUZ59" s="13"/>
      <c r="MVA59" s="13"/>
      <c r="MVB59" s="13"/>
      <c r="MVC59" s="13"/>
      <c r="MVD59" s="13"/>
      <c r="MVE59" s="13"/>
      <c r="MVF59" s="13"/>
      <c r="MVG59" s="13"/>
      <c r="MVH59" s="13"/>
      <c r="MVI59" s="13"/>
      <c r="MVJ59" s="13"/>
      <c r="MVK59" s="13"/>
      <c r="MVL59" s="13"/>
      <c r="MVM59" s="13"/>
      <c r="MVN59" s="13"/>
      <c r="MVO59" s="13"/>
      <c r="MVP59" s="13"/>
      <c r="MVQ59" s="13"/>
      <c r="MVR59" s="13"/>
      <c r="MVS59" s="13"/>
      <c r="MVT59" s="13"/>
      <c r="MVU59" s="13"/>
      <c r="MVV59" s="13"/>
      <c r="MVW59" s="13"/>
      <c r="MVX59" s="13"/>
      <c r="MVY59" s="13"/>
      <c r="MVZ59" s="13"/>
      <c r="MWA59" s="13"/>
      <c r="MWB59" s="13"/>
      <c r="MWC59" s="13"/>
      <c r="MWD59" s="13"/>
      <c r="MWE59" s="13"/>
      <c r="MWF59" s="13"/>
      <c r="MWG59" s="13"/>
      <c r="MWH59" s="13"/>
      <c r="MWI59" s="13"/>
      <c r="MWJ59" s="13"/>
      <c r="MWK59" s="13"/>
      <c r="MWL59" s="13"/>
      <c r="MWM59" s="13"/>
      <c r="MWN59" s="13"/>
      <c r="MWO59" s="13"/>
      <c r="MWP59" s="13"/>
      <c r="MWQ59" s="13"/>
      <c r="MWR59" s="13"/>
      <c r="MWS59" s="13"/>
      <c r="MWT59" s="13"/>
      <c r="MWU59" s="13"/>
      <c r="MWV59" s="13"/>
      <c r="MWW59" s="13"/>
      <c r="MWX59" s="13"/>
      <c r="MWY59" s="13"/>
      <c r="MWZ59" s="13"/>
      <c r="MXA59" s="13"/>
      <c r="MXB59" s="13"/>
      <c r="MXC59" s="13"/>
      <c r="MXD59" s="13"/>
      <c r="MXE59" s="13"/>
      <c r="MXF59" s="13"/>
      <c r="MXG59" s="13"/>
      <c r="MXH59" s="13"/>
      <c r="MXI59" s="13"/>
      <c r="MXJ59" s="13"/>
      <c r="MXK59" s="13"/>
      <c r="MXL59" s="13"/>
      <c r="MXM59" s="13"/>
      <c r="MXN59" s="13"/>
      <c r="MXO59" s="13"/>
      <c r="MXP59" s="13"/>
      <c r="MXQ59" s="13"/>
      <c r="MXR59" s="13"/>
      <c r="MXS59" s="13"/>
      <c r="MXT59" s="13"/>
      <c r="MXU59" s="13"/>
      <c r="MXV59" s="13"/>
      <c r="MXW59" s="13"/>
      <c r="MXX59" s="13"/>
      <c r="MXY59" s="13"/>
      <c r="MXZ59" s="13"/>
      <c r="MYA59" s="13"/>
      <c r="MYB59" s="13"/>
      <c r="MYC59" s="13"/>
      <c r="MYD59" s="13"/>
      <c r="MYE59" s="13"/>
      <c r="MYF59" s="13"/>
      <c r="MYG59" s="13"/>
      <c r="MYH59" s="13"/>
      <c r="MYI59" s="13"/>
      <c r="MYJ59" s="13"/>
      <c r="MYK59" s="13"/>
      <c r="MYL59" s="13"/>
      <c r="MYM59" s="13"/>
      <c r="MYN59" s="13"/>
      <c r="MYO59" s="13"/>
      <c r="MYP59" s="13"/>
      <c r="MYQ59" s="13"/>
      <c r="MYR59" s="13"/>
      <c r="MYS59" s="13"/>
      <c r="MYT59" s="13"/>
      <c r="MYU59" s="13"/>
      <c r="MYV59" s="13"/>
      <c r="MYW59" s="13"/>
      <c r="MYX59" s="13"/>
      <c r="MYY59" s="13"/>
      <c r="MYZ59" s="13"/>
      <c r="MZA59" s="13"/>
      <c r="MZB59" s="13"/>
      <c r="MZC59" s="13"/>
      <c r="MZD59" s="13"/>
      <c r="MZE59" s="13"/>
      <c r="MZF59" s="13"/>
      <c r="MZG59" s="13"/>
      <c r="MZH59" s="13"/>
      <c r="MZI59" s="13"/>
      <c r="MZJ59" s="13"/>
      <c r="MZK59" s="13"/>
      <c r="MZL59" s="13"/>
      <c r="MZM59" s="13"/>
      <c r="MZN59" s="13"/>
      <c r="MZO59" s="13"/>
      <c r="MZP59" s="13"/>
      <c r="MZQ59" s="13"/>
      <c r="MZR59" s="13"/>
      <c r="MZS59" s="13"/>
      <c r="MZT59" s="13"/>
      <c r="MZU59" s="13"/>
      <c r="MZV59" s="13"/>
      <c r="MZW59" s="13"/>
      <c r="MZX59" s="13"/>
      <c r="MZY59" s="13"/>
      <c r="MZZ59" s="13"/>
      <c r="NAA59" s="13"/>
      <c r="NAB59" s="13"/>
      <c r="NAC59" s="13"/>
      <c r="NAD59" s="13"/>
      <c r="NAE59" s="13"/>
      <c r="NAF59" s="13"/>
      <c r="NAG59" s="13"/>
      <c r="NAH59" s="13"/>
      <c r="NAI59" s="13"/>
      <c r="NAJ59" s="13"/>
      <c r="NAK59" s="13"/>
      <c r="NAL59" s="13"/>
      <c r="NAM59" s="13"/>
      <c r="NAN59" s="13"/>
      <c r="NAO59" s="13"/>
      <c r="NAP59" s="13"/>
      <c r="NAQ59" s="13"/>
      <c r="NAR59" s="13"/>
      <c r="NAS59" s="13"/>
      <c r="NAT59" s="13"/>
      <c r="NAU59" s="13"/>
      <c r="NAV59" s="13"/>
      <c r="NAW59" s="13"/>
      <c r="NAX59" s="13"/>
      <c r="NAY59" s="13"/>
      <c r="NAZ59" s="13"/>
      <c r="NBA59" s="13"/>
      <c r="NBB59" s="13"/>
      <c r="NBC59" s="13"/>
      <c r="NBD59" s="13"/>
      <c r="NBE59" s="13"/>
      <c r="NBF59" s="13"/>
      <c r="NBG59" s="13"/>
      <c r="NBH59" s="13"/>
      <c r="NBI59" s="13"/>
      <c r="NBJ59" s="13"/>
      <c r="NBK59" s="13"/>
      <c r="NBL59" s="13"/>
      <c r="NBM59" s="13"/>
      <c r="NBN59" s="13"/>
      <c r="NBO59" s="13"/>
      <c r="NBP59" s="13"/>
      <c r="NBQ59" s="13"/>
      <c r="NBR59" s="13"/>
      <c r="NBS59" s="13"/>
      <c r="NBT59" s="13"/>
      <c r="NBU59" s="13"/>
      <c r="NBV59" s="13"/>
      <c r="NBW59" s="13"/>
      <c r="NBX59" s="13"/>
      <c r="NBY59" s="13"/>
      <c r="NBZ59" s="13"/>
      <c r="NCA59" s="13"/>
      <c r="NCB59" s="13"/>
      <c r="NCC59" s="13"/>
      <c r="NCD59" s="13"/>
      <c r="NCE59" s="13"/>
      <c r="NCF59" s="13"/>
      <c r="NCG59" s="13"/>
      <c r="NCH59" s="13"/>
      <c r="NCI59" s="13"/>
      <c r="NCJ59" s="13"/>
      <c r="NCK59" s="13"/>
      <c r="NCL59" s="13"/>
      <c r="NCM59" s="13"/>
      <c r="NCN59" s="13"/>
      <c r="NCO59" s="13"/>
      <c r="NCP59" s="13"/>
      <c r="NCQ59" s="13"/>
      <c r="NCR59" s="13"/>
      <c r="NCS59" s="13"/>
      <c r="NCT59" s="13"/>
      <c r="NCU59" s="13"/>
      <c r="NCV59" s="13"/>
      <c r="NCW59" s="13"/>
      <c r="NCX59" s="13"/>
      <c r="NCY59" s="13"/>
      <c r="NCZ59" s="13"/>
      <c r="NDA59" s="13"/>
      <c r="NDB59" s="13"/>
      <c r="NDC59" s="13"/>
      <c r="NDD59" s="13"/>
      <c r="NDE59" s="13"/>
      <c r="NDF59" s="13"/>
      <c r="NDG59" s="13"/>
      <c r="NDH59" s="13"/>
      <c r="NDI59" s="13"/>
      <c r="NDJ59" s="13"/>
      <c r="NDK59" s="13"/>
      <c r="NDL59" s="13"/>
      <c r="NDM59" s="13"/>
      <c r="NDN59" s="13"/>
      <c r="NDO59" s="13"/>
      <c r="NDP59" s="13"/>
      <c r="NDQ59" s="13"/>
      <c r="NDR59" s="13"/>
      <c r="NDS59" s="13"/>
      <c r="NDT59" s="13"/>
      <c r="NDU59" s="13"/>
      <c r="NDV59" s="13"/>
      <c r="NDW59" s="13"/>
      <c r="NDX59" s="13"/>
      <c r="NDY59" s="13"/>
      <c r="NDZ59" s="13"/>
      <c r="NEA59" s="13"/>
      <c r="NEB59" s="13"/>
      <c r="NEC59" s="13"/>
      <c r="NED59" s="13"/>
      <c r="NEE59" s="13"/>
      <c r="NEF59" s="13"/>
      <c r="NEG59" s="13"/>
      <c r="NEH59" s="13"/>
      <c r="NEI59" s="13"/>
      <c r="NEJ59" s="13"/>
      <c r="NEK59" s="13"/>
      <c r="NEL59" s="13"/>
      <c r="NEM59" s="13"/>
      <c r="NEN59" s="13"/>
      <c r="NEO59" s="13"/>
      <c r="NEP59" s="13"/>
      <c r="NEQ59" s="13"/>
      <c r="NER59" s="13"/>
      <c r="NES59" s="13"/>
      <c r="NET59" s="13"/>
      <c r="NEU59" s="13"/>
      <c r="NEV59" s="13"/>
      <c r="NEW59" s="13"/>
      <c r="NEX59" s="13"/>
      <c r="NEY59" s="13"/>
      <c r="NEZ59" s="13"/>
      <c r="NFA59" s="13"/>
      <c r="NFB59" s="13"/>
      <c r="NFC59" s="13"/>
      <c r="NFD59" s="13"/>
      <c r="NFE59" s="13"/>
      <c r="NFF59" s="13"/>
      <c r="NFG59" s="13"/>
      <c r="NFH59" s="13"/>
      <c r="NFI59" s="13"/>
      <c r="NFJ59" s="13"/>
      <c r="NFK59" s="13"/>
      <c r="NFL59" s="13"/>
      <c r="NFM59" s="13"/>
      <c r="NFN59" s="13"/>
      <c r="NFO59" s="13"/>
      <c r="NFP59" s="13"/>
      <c r="NFQ59" s="13"/>
      <c r="NFR59" s="13"/>
      <c r="NFS59" s="13"/>
      <c r="NFT59" s="13"/>
      <c r="NFU59" s="13"/>
      <c r="NFV59" s="13"/>
      <c r="NFW59" s="13"/>
      <c r="NFX59" s="13"/>
      <c r="NFY59" s="13"/>
      <c r="NFZ59" s="13"/>
      <c r="NGA59" s="13"/>
      <c r="NGB59" s="13"/>
      <c r="NGC59" s="13"/>
      <c r="NGD59" s="13"/>
      <c r="NGE59" s="13"/>
      <c r="NGF59" s="13"/>
      <c r="NGG59" s="13"/>
      <c r="NGH59" s="13"/>
      <c r="NGI59" s="13"/>
      <c r="NGJ59" s="13"/>
      <c r="NGK59" s="13"/>
      <c r="NGL59" s="13"/>
      <c r="NGM59" s="13"/>
      <c r="NGN59" s="13"/>
      <c r="NGO59" s="13"/>
      <c r="NGP59" s="13"/>
      <c r="NGQ59" s="13"/>
      <c r="NGR59" s="13"/>
      <c r="NGS59" s="13"/>
      <c r="NGT59" s="13"/>
      <c r="NGU59" s="13"/>
      <c r="NGV59" s="13"/>
      <c r="NGW59" s="13"/>
      <c r="NGX59" s="13"/>
      <c r="NGY59" s="13"/>
      <c r="NGZ59" s="13"/>
      <c r="NHA59" s="13"/>
      <c r="NHB59" s="13"/>
      <c r="NHC59" s="13"/>
      <c r="NHD59" s="13"/>
      <c r="NHE59" s="13"/>
      <c r="NHF59" s="13"/>
      <c r="NHG59" s="13"/>
      <c r="NHH59" s="13"/>
      <c r="NHI59" s="13"/>
      <c r="NHJ59" s="13"/>
      <c r="NHK59" s="13"/>
      <c r="NHL59" s="13"/>
      <c r="NHM59" s="13"/>
      <c r="NHN59" s="13"/>
      <c r="NHO59" s="13"/>
      <c r="NHP59" s="13"/>
      <c r="NHQ59" s="13"/>
      <c r="NHR59" s="13"/>
      <c r="NHS59" s="13"/>
      <c r="NHT59" s="13"/>
      <c r="NHU59" s="13"/>
      <c r="NHV59" s="13"/>
      <c r="NHW59" s="13"/>
      <c r="NHX59" s="13"/>
      <c r="NHY59" s="13"/>
      <c r="NHZ59" s="13"/>
      <c r="NIA59" s="13"/>
      <c r="NIB59" s="13"/>
      <c r="NIC59" s="13"/>
      <c r="NID59" s="13"/>
      <c r="NIE59" s="13"/>
      <c r="NIF59" s="13"/>
      <c r="NIG59" s="13"/>
      <c r="NIH59" s="13"/>
      <c r="NII59" s="13"/>
      <c r="NIJ59" s="13"/>
      <c r="NIK59" s="13"/>
      <c r="NIL59" s="13"/>
      <c r="NIM59" s="13"/>
      <c r="NIN59" s="13"/>
      <c r="NIO59" s="13"/>
      <c r="NIP59" s="13"/>
      <c r="NIQ59" s="13"/>
      <c r="NIR59" s="13"/>
      <c r="NIS59" s="13"/>
      <c r="NIT59" s="13"/>
      <c r="NIU59" s="13"/>
      <c r="NIV59" s="13"/>
      <c r="NIW59" s="13"/>
      <c r="NIX59" s="13"/>
      <c r="NIY59" s="13"/>
      <c r="NIZ59" s="13"/>
      <c r="NJA59" s="13"/>
      <c r="NJB59" s="13"/>
      <c r="NJC59" s="13"/>
      <c r="NJD59" s="13"/>
      <c r="NJE59" s="13"/>
      <c r="NJF59" s="13"/>
      <c r="NJG59" s="13"/>
      <c r="NJH59" s="13"/>
      <c r="NJI59" s="13"/>
      <c r="NJJ59" s="13"/>
      <c r="NJK59" s="13"/>
      <c r="NJL59" s="13"/>
      <c r="NJM59" s="13"/>
      <c r="NJN59" s="13"/>
      <c r="NJO59" s="13"/>
      <c r="NJP59" s="13"/>
      <c r="NJQ59" s="13"/>
      <c r="NJR59" s="13"/>
      <c r="NJS59" s="13"/>
      <c r="NJT59" s="13"/>
      <c r="NJU59" s="13"/>
      <c r="NJV59" s="13"/>
      <c r="NJW59" s="13"/>
      <c r="NJX59" s="13"/>
      <c r="NJY59" s="13"/>
      <c r="NJZ59" s="13"/>
      <c r="NKA59" s="13"/>
      <c r="NKB59" s="13"/>
      <c r="NKC59" s="13"/>
      <c r="NKD59" s="13"/>
      <c r="NKE59" s="13"/>
      <c r="NKF59" s="13"/>
      <c r="NKG59" s="13"/>
      <c r="NKH59" s="13"/>
      <c r="NKI59" s="13"/>
      <c r="NKJ59" s="13"/>
      <c r="NKK59" s="13"/>
      <c r="NKL59" s="13"/>
      <c r="NKM59" s="13"/>
      <c r="NKN59" s="13"/>
      <c r="NKO59" s="13"/>
      <c r="NKP59" s="13"/>
      <c r="NKQ59" s="13"/>
      <c r="NKR59" s="13"/>
      <c r="NKS59" s="13"/>
      <c r="NKT59" s="13"/>
      <c r="NKU59" s="13"/>
      <c r="NKV59" s="13"/>
      <c r="NKW59" s="13"/>
      <c r="NKX59" s="13"/>
      <c r="NKY59" s="13"/>
      <c r="NKZ59" s="13"/>
      <c r="NLA59" s="13"/>
      <c r="NLB59" s="13"/>
      <c r="NLC59" s="13"/>
      <c r="NLD59" s="13"/>
      <c r="NLE59" s="13"/>
      <c r="NLF59" s="13"/>
      <c r="NLG59" s="13"/>
      <c r="NLH59" s="13"/>
      <c r="NLI59" s="13"/>
      <c r="NLJ59" s="13"/>
      <c r="NLK59" s="13"/>
      <c r="NLL59" s="13"/>
      <c r="NLM59" s="13"/>
      <c r="NLN59" s="13"/>
      <c r="NLO59" s="13"/>
      <c r="NLP59" s="13"/>
      <c r="NLQ59" s="13"/>
      <c r="NLR59" s="13"/>
      <c r="NLS59" s="13"/>
      <c r="NLT59" s="13"/>
      <c r="NLU59" s="13"/>
      <c r="NLV59" s="13"/>
      <c r="NLW59" s="13"/>
      <c r="NLX59" s="13"/>
      <c r="NLY59" s="13"/>
      <c r="NLZ59" s="13"/>
      <c r="NMA59" s="13"/>
      <c r="NMB59" s="13"/>
      <c r="NMC59" s="13"/>
      <c r="NMD59" s="13"/>
      <c r="NME59" s="13"/>
      <c r="NMF59" s="13"/>
      <c r="NMG59" s="13"/>
      <c r="NMH59" s="13"/>
      <c r="NMI59" s="13"/>
      <c r="NMJ59" s="13"/>
      <c r="NMK59" s="13"/>
      <c r="NML59" s="13"/>
      <c r="NMM59" s="13"/>
      <c r="NMN59" s="13"/>
      <c r="NMO59" s="13"/>
      <c r="NMP59" s="13"/>
      <c r="NMQ59" s="13"/>
      <c r="NMR59" s="13"/>
      <c r="NMS59" s="13"/>
      <c r="NMT59" s="13"/>
      <c r="NMU59" s="13"/>
      <c r="NMV59" s="13"/>
      <c r="NMW59" s="13"/>
      <c r="NMX59" s="13"/>
      <c r="NMY59" s="13"/>
      <c r="NMZ59" s="13"/>
      <c r="NNA59" s="13"/>
      <c r="NNB59" s="13"/>
      <c r="NNC59" s="13"/>
      <c r="NND59" s="13"/>
      <c r="NNE59" s="13"/>
      <c r="NNF59" s="13"/>
      <c r="NNG59" s="13"/>
      <c r="NNH59" s="13"/>
      <c r="NNI59" s="13"/>
      <c r="NNJ59" s="13"/>
      <c r="NNK59" s="13"/>
      <c r="NNL59" s="13"/>
      <c r="NNM59" s="13"/>
      <c r="NNN59" s="13"/>
      <c r="NNO59" s="13"/>
      <c r="NNP59" s="13"/>
      <c r="NNQ59" s="13"/>
      <c r="NNR59" s="13"/>
      <c r="NNS59" s="13"/>
      <c r="NNT59" s="13"/>
      <c r="NNU59" s="13"/>
      <c r="NNV59" s="13"/>
      <c r="NNW59" s="13"/>
      <c r="NNX59" s="13"/>
      <c r="NNY59" s="13"/>
      <c r="NNZ59" s="13"/>
      <c r="NOA59" s="13"/>
      <c r="NOB59" s="13"/>
      <c r="NOC59" s="13"/>
      <c r="NOD59" s="13"/>
      <c r="NOE59" s="13"/>
      <c r="NOF59" s="13"/>
      <c r="NOG59" s="13"/>
      <c r="NOH59" s="13"/>
      <c r="NOI59" s="13"/>
      <c r="NOJ59" s="13"/>
      <c r="NOK59" s="13"/>
      <c r="NOL59" s="13"/>
      <c r="NOM59" s="13"/>
      <c r="NON59" s="13"/>
      <c r="NOO59" s="13"/>
      <c r="NOP59" s="13"/>
      <c r="NOQ59" s="13"/>
      <c r="NOR59" s="13"/>
      <c r="NOS59" s="13"/>
      <c r="NOT59" s="13"/>
      <c r="NOU59" s="13"/>
      <c r="NOV59" s="13"/>
      <c r="NOW59" s="13"/>
      <c r="NOX59" s="13"/>
      <c r="NOY59" s="13"/>
      <c r="NOZ59" s="13"/>
      <c r="NPA59" s="13"/>
      <c r="NPB59" s="13"/>
      <c r="NPC59" s="13"/>
      <c r="NPD59" s="13"/>
      <c r="NPE59" s="13"/>
      <c r="NPF59" s="13"/>
      <c r="NPG59" s="13"/>
      <c r="NPH59" s="13"/>
      <c r="NPI59" s="13"/>
      <c r="NPJ59" s="13"/>
      <c r="NPK59" s="13"/>
      <c r="NPL59" s="13"/>
      <c r="NPM59" s="13"/>
      <c r="NPN59" s="13"/>
      <c r="NPO59" s="13"/>
      <c r="NPP59" s="13"/>
      <c r="NPQ59" s="13"/>
      <c r="NPR59" s="13"/>
      <c r="NPS59" s="13"/>
      <c r="NPT59" s="13"/>
      <c r="NPU59" s="13"/>
      <c r="NPV59" s="13"/>
      <c r="NPW59" s="13"/>
      <c r="NPX59" s="13"/>
      <c r="NPY59" s="13"/>
      <c r="NPZ59" s="13"/>
      <c r="NQA59" s="13"/>
      <c r="NQB59" s="13"/>
      <c r="NQC59" s="13"/>
      <c r="NQD59" s="13"/>
      <c r="NQE59" s="13"/>
      <c r="NQF59" s="13"/>
      <c r="NQG59" s="13"/>
      <c r="NQH59" s="13"/>
      <c r="NQI59" s="13"/>
      <c r="NQJ59" s="13"/>
      <c r="NQK59" s="13"/>
      <c r="NQL59" s="13"/>
      <c r="NQM59" s="13"/>
      <c r="NQN59" s="13"/>
      <c r="NQO59" s="13"/>
      <c r="NQP59" s="13"/>
      <c r="NQQ59" s="13"/>
      <c r="NQR59" s="13"/>
      <c r="NQS59" s="13"/>
      <c r="NQT59" s="13"/>
      <c r="NQU59" s="13"/>
      <c r="NQV59" s="13"/>
      <c r="NQW59" s="13"/>
      <c r="NQX59" s="13"/>
      <c r="NQY59" s="13"/>
      <c r="NQZ59" s="13"/>
      <c r="NRA59" s="13"/>
      <c r="NRB59" s="13"/>
      <c r="NRC59" s="13"/>
      <c r="NRD59" s="13"/>
      <c r="NRE59" s="13"/>
      <c r="NRF59" s="13"/>
      <c r="NRG59" s="13"/>
      <c r="NRH59" s="13"/>
      <c r="NRI59" s="13"/>
      <c r="NRJ59" s="13"/>
      <c r="NRK59" s="13"/>
      <c r="NRL59" s="13"/>
      <c r="NRM59" s="13"/>
      <c r="NRN59" s="13"/>
      <c r="NRO59" s="13"/>
      <c r="NRP59" s="13"/>
      <c r="NRQ59" s="13"/>
      <c r="NRR59" s="13"/>
      <c r="NRS59" s="13"/>
      <c r="NRT59" s="13"/>
      <c r="NRU59" s="13"/>
      <c r="NRV59" s="13"/>
      <c r="NRW59" s="13"/>
      <c r="NRX59" s="13"/>
      <c r="NRY59" s="13"/>
      <c r="NRZ59" s="13"/>
      <c r="NSA59" s="13"/>
      <c r="NSB59" s="13"/>
      <c r="NSC59" s="13"/>
      <c r="NSD59" s="13"/>
      <c r="NSE59" s="13"/>
      <c r="NSF59" s="13"/>
      <c r="NSG59" s="13"/>
      <c r="NSH59" s="13"/>
      <c r="NSI59" s="13"/>
      <c r="NSJ59" s="13"/>
      <c r="NSK59" s="13"/>
      <c r="NSL59" s="13"/>
      <c r="NSM59" s="13"/>
      <c r="NSN59" s="13"/>
      <c r="NSO59" s="13"/>
      <c r="NSP59" s="13"/>
      <c r="NSQ59" s="13"/>
      <c r="NSR59" s="13"/>
      <c r="NSS59" s="13"/>
      <c r="NST59" s="13"/>
      <c r="NSU59" s="13"/>
      <c r="NSV59" s="13"/>
      <c r="NSW59" s="13"/>
      <c r="NSX59" s="13"/>
      <c r="NSY59" s="13"/>
      <c r="NSZ59" s="13"/>
      <c r="NTA59" s="13"/>
      <c r="NTB59" s="13"/>
      <c r="NTC59" s="13"/>
      <c r="NTD59" s="13"/>
      <c r="NTE59" s="13"/>
      <c r="NTF59" s="13"/>
      <c r="NTG59" s="13"/>
      <c r="NTH59" s="13"/>
      <c r="NTI59" s="13"/>
      <c r="NTJ59" s="13"/>
      <c r="NTK59" s="13"/>
      <c r="NTL59" s="13"/>
      <c r="NTM59" s="13"/>
      <c r="NTN59" s="13"/>
      <c r="NTO59" s="13"/>
      <c r="NTP59" s="13"/>
      <c r="NTQ59" s="13"/>
      <c r="NTR59" s="13"/>
      <c r="NTS59" s="13"/>
      <c r="NTT59" s="13"/>
      <c r="NTU59" s="13"/>
      <c r="NTV59" s="13"/>
      <c r="NTW59" s="13"/>
      <c r="NTX59" s="13"/>
      <c r="NTY59" s="13"/>
      <c r="NTZ59" s="13"/>
      <c r="NUA59" s="13"/>
      <c r="NUB59" s="13"/>
      <c r="NUC59" s="13"/>
      <c r="NUD59" s="13"/>
      <c r="NUE59" s="13"/>
      <c r="NUF59" s="13"/>
      <c r="NUG59" s="13"/>
      <c r="NUH59" s="13"/>
      <c r="NUI59" s="13"/>
      <c r="NUJ59" s="13"/>
      <c r="NUK59" s="13"/>
      <c r="NUL59" s="13"/>
      <c r="NUM59" s="13"/>
      <c r="NUN59" s="13"/>
      <c r="NUO59" s="13"/>
      <c r="NUP59" s="13"/>
      <c r="NUQ59" s="13"/>
      <c r="NUR59" s="13"/>
      <c r="NUS59" s="13"/>
      <c r="NUT59" s="13"/>
      <c r="NUU59" s="13"/>
      <c r="NUV59" s="13"/>
      <c r="NUW59" s="13"/>
      <c r="NUX59" s="13"/>
      <c r="NUY59" s="13"/>
      <c r="NUZ59" s="13"/>
      <c r="NVA59" s="13"/>
      <c r="NVB59" s="13"/>
      <c r="NVC59" s="13"/>
      <c r="NVD59" s="13"/>
      <c r="NVE59" s="13"/>
      <c r="NVF59" s="13"/>
      <c r="NVG59" s="13"/>
      <c r="NVH59" s="13"/>
      <c r="NVI59" s="13"/>
      <c r="NVJ59" s="13"/>
      <c r="NVK59" s="13"/>
      <c r="NVL59" s="13"/>
      <c r="NVM59" s="13"/>
      <c r="NVN59" s="13"/>
      <c r="NVO59" s="13"/>
      <c r="NVP59" s="13"/>
      <c r="NVQ59" s="13"/>
      <c r="NVR59" s="13"/>
      <c r="NVS59" s="13"/>
      <c r="NVT59" s="13"/>
      <c r="NVU59" s="13"/>
      <c r="NVV59" s="13"/>
      <c r="NVW59" s="13"/>
      <c r="NVX59" s="13"/>
      <c r="NVY59" s="13"/>
      <c r="NVZ59" s="13"/>
      <c r="NWA59" s="13"/>
      <c r="NWB59" s="13"/>
      <c r="NWC59" s="13"/>
      <c r="NWD59" s="13"/>
      <c r="NWE59" s="13"/>
      <c r="NWF59" s="13"/>
      <c r="NWG59" s="13"/>
      <c r="NWH59" s="13"/>
      <c r="NWI59" s="13"/>
      <c r="NWJ59" s="13"/>
      <c r="NWK59" s="13"/>
      <c r="NWL59" s="13"/>
      <c r="NWM59" s="13"/>
      <c r="NWN59" s="13"/>
      <c r="NWO59" s="13"/>
      <c r="NWP59" s="13"/>
      <c r="NWQ59" s="13"/>
      <c r="NWR59" s="13"/>
      <c r="NWS59" s="13"/>
      <c r="NWT59" s="13"/>
      <c r="NWU59" s="13"/>
      <c r="NWV59" s="13"/>
      <c r="NWW59" s="13"/>
      <c r="NWX59" s="13"/>
      <c r="NWY59" s="13"/>
      <c r="NWZ59" s="13"/>
      <c r="NXA59" s="13"/>
      <c r="NXB59" s="13"/>
      <c r="NXC59" s="13"/>
      <c r="NXD59" s="13"/>
      <c r="NXE59" s="13"/>
      <c r="NXF59" s="13"/>
      <c r="NXG59" s="13"/>
      <c r="NXH59" s="13"/>
      <c r="NXI59" s="13"/>
      <c r="NXJ59" s="13"/>
      <c r="NXK59" s="13"/>
      <c r="NXL59" s="13"/>
      <c r="NXM59" s="13"/>
      <c r="NXN59" s="13"/>
      <c r="NXO59" s="13"/>
      <c r="NXP59" s="13"/>
      <c r="NXQ59" s="13"/>
      <c r="NXR59" s="13"/>
      <c r="NXS59" s="13"/>
      <c r="NXT59" s="13"/>
      <c r="NXU59" s="13"/>
      <c r="NXV59" s="13"/>
      <c r="NXW59" s="13"/>
      <c r="NXX59" s="13"/>
      <c r="NXY59" s="13"/>
      <c r="NXZ59" s="13"/>
      <c r="NYA59" s="13"/>
      <c r="NYB59" s="13"/>
      <c r="NYC59" s="13"/>
      <c r="NYD59" s="13"/>
      <c r="NYE59" s="13"/>
      <c r="NYF59" s="13"/>
      <c r="NYG59" s="13"/>
      <c r="NYH59" s="13"/>
      <c r="NYI59" s="13"/>
      <c r="NYJ59" s="13"/>
      <c r="NYK59" s="13"/>
      <c r="NYL59" s="13"/>
      <c r="NYM59" s="13"/>
      <c r="NYN59" s="13"/>
      <c r="NYO59" s="13"/>
      <c r="NYP59" s="13"/>
      <c r="NYQ59" s="13"/>
      <c r="NYR59" s="13"/>
      <c r="NYS59" s="13"/>
      <c r="NYT59" s="13"/>
      <c r="NYU59" s="13"/>
      <c r="NYV59" s="13"/>
      <c r="NYW59" s="13"/>
      <c r="NYX59" s="13"/>
      <c r="NYY59" s="13"/>
      <c r="NYZ59" s="13"/>
      <c r="NZA59" s="13"/>
      <c r="NZB59" s="13"/>
      <c r="NZC59" s="13"/>
      <c r="NZD59" s="13"/>
      <c r="NZE59" s="13"/>
      <c r="NZF59" s="13"/>
      <c r="NZG59" s="13"/>
      <c r="NZH59" s="13"/>
      <c r="NZI59" s="13"/>
      <c r="NZJ59" s="13"/>
      <c r="NZK59" s="13"/>
      <c r="NZL59" s="13"/>
      <c r="NZM59" s="13"/>
      <c r="NZN59" s="13"/>
      <c r="NZO59" s="13"/>
      <c r="NZP59" s="13"/>
      <c r="NZQ59" s="13"/>
      <c r="NZR59" s="13"/>
      <c r="NZS59" s="13"/>
      <c r="NZT59" s="13"/>
      <c r="NZU59" s="13"/>
      <c r="NZV59" s="13"/>
      <c r="NZW59" s="13"/>
      <c r="NZX59" s="13"/>
      <c r="NZY59" s="13"/>
      <c r="NZZ59" s="13"/>
      <c r="OAA59" s="13"/>
      <c r="OAB59" s="13"/>
      <c r="OAC59" s="13"/>
      <c r="OAD59" s="13"/>
      <c r="OAE59" s="13"/>
      <c r="OAF59" s="13"/>
      <c r="OAG59" s="13"/>
      <c r="OAH59" s="13"/>
      <c r="OAI59" s="13"/>
      <c r="OAJ59" s="13"/>
      <c r="OAK59" s="13"/>
      <c r="OAL59" s="13"/>
      <c r="OAM59" s="13"/>
      <c r="OAN59" s="13"/>
      <c r="OAO59" s="13"/>
      <c r="OAP59" s="13"/>
      <c r="OAQ59" s="13"/>
      <c r="OAR59" s="13"/>
      <c r="OAS59" s="13"/>
      <c r="OAT59" s="13"/>
      <c r="OAU59" s="13"/>
      <c r="OAV59" s="13"/>
      <c r="OAW59" s="13"/>
      <c r="OAX59" s="13"/>
      <c r="OAY59" s="13"/>
      <c r="OAZ59" s="13"/>
      <c r="OBA59" s="13"/>
      <c r="OBB59" s="13"/>
      <c r="OBC59" s="13"/>
      <c r="OBD59" s="13"/>
      <c r="OBE59" s="13"/>
      <c r="OBF59" s="13"/>
      <c r="OBG59" s="13"/>
      <c r="OBH59" s="13"/>
      <c r="OBI59" s="13"/>
      <c r="OBJ59" s="13"/>
      <c r="OBK59" s="13"/>
      <c r="OBL59" s="13"/>
      <c r="OBM59" s="13"/>
      <c r="OBN59" s="13"/>
      <c r="OBO59" s="13"/>
      <c r="OBP59" s="13"/>
      <c r="OBQ59" s="13"/>
      <c r="OBR59" s="13"/>
      <c r="OBS59" s="13"/>
      <c r="OBT59" s="13"/>
      <c r="OBU59" s="13"/>
      <c r="OBV59" s="13"/>
      <c r="OBW59" s="13"/>
      <c r="OBX59" s="13"/>
      <c r="OBY59" s="13"/>
      <c r="OBZ59" s="13"/>
      <c r="OCA59" s="13"/>
      <c r="OCB59" s="13"/>
      <c r="OCC59" s="13"/>
      <c r="OCD59" s="13"/>
      <c r="OCE59" s="13"/>
      <c r="OCF59" s="13"/>
      <c r="OCG59" s="13"/>
      <c r="OCH59" s="13"/>
      <c r="OCI59" s="13"/>
      <c r="OCJ59" s="13"/>
      <c r="OCK59" s="13"/>
      <c r="OCL59" s="13"/>
      <c r="OCM59" s="13"/>
      <c r="OCN59" s="13"/>
      <c r="OCO59" s="13"/>
      <c r="OCP59" s="13"/>
      <c r="OCQ59" s="13"/>
      <c r="OCR59" s="13"/>
      <c r="OCS59" s="13"/>
      <c r="OCT59" s="13"/>
      <c r="OCU59" s="13"/>
      <c r="OCV59" s="13"/>
      <c r="OCW59" s="13"/>
      <c r="OCX59" s="13"/>
      <c r="OCY59" s="13"/>
      <c r="OCZ59" s="13"/>
      <c r="ODA59" s="13"/>
      <c r="ODB59" s="13"/>
      <c r="ODC59" s="13"/>
      <c r="ODD59" s="13"/>
      <c r="ODE59" s="13"/>
      <c r="ODF59" s="13"/>
      <c r="ODG59" s="13"/>
      <c r="ODH59" s="13"/>
      <c r="ODI59" s="13"/>
      <c r="ODJ59" s="13"/>
      <c r="ODK59" s="13"/>
      <c r="ODL59" s="13"/>
      <c r="ODM59" s="13"/>
      <c r="ODN59" s="13"/>
      <c r="ODO59" s="13"/>
      <c r="ODP59" s="13"/>
      <c r="ODQ59" s="13"/>
      <c r="ODR59" s="13"/>
      <c r="ODS59" s="13"/>
      <c r="ODT59" s="13"/>
      <c r="ODU59" s="13"/>
      <c r="ODV59" s="13"/>
      <c r="ODW59" s="13"/>
      <c r="ODX59" s="13"/>
      <c r="ODY59" s="13"/>
      <c r="ODZ59" s="13"/>
      <c r="OEA59" s="13"/>
      <c r="OEB59" s="13"/>
      <c r="OEC59" s="13"/>
      <c r="OED59" s="13"/>
      <c r="OEE59" s="13"/>
      <c r="OEF59" s="13"/>
      <c r="OEG59" s="13"/>
      <c r="OEH59" s="13"/>
      <c r="OEI59" s="13"/>
      <c r="OEJ59" s="13"/>
      <c r="OEK59" s="13"/>
      <c r="OEL59" s="13"/>
      <c r="OEM59" s="13"/>
      <c r="OEN59" s="13"/>
      <c r="OEO59" s="13"/>
      <c r="OEP59" s="13"/>
      <c r="OEQ59" s="13"/>
      <c r="OER59" s="13"/>
      <c r="OES59" s="13"/>
      <c r="OET59" s="13"/>
      <c r="OEU59" s="13"/>
      <c r="OEV59" s="13"/>
      <c r="OEW59" s="13"/>
      <c r="OEX59" s="13"/>
      <c r="OEY59" s="13"/>
      <c r="OEZ59" s="13"/>
      <c r="OFA59" s="13"/>
      <c r="OFB59" s="13"/>
      <c r="OFC59" s="13"/>
      <c r="OFD59" s="13"/>
      <c r="OFE59" s="13"/>
      <c r="OFF59" s="13"/>
      <c r="OFG59" s="13"/>
      <c r="OFH59" s="13"/>
      <c r="OFI59" s="13"/>
      <c r="OFJ59" s="13"/>
      <c r="OFK59" s="13"/>
      <c r="OFL59" s="13"/>
      <c r="OFM59" s="13"/>
      <c r="OFN59" s="13"/>
      <c r="OFO59" s="13"/>
      <c r="OFP59" s="13"/>
      <c r="OFQ59" s="13"/>
      <c r="OFR59" s="13"/>
      <c r="OFS59" s="13"/>
      <c r="OFT59" s="13"/>
      <c r="OFU59" s="13"/>
      <c r="OFV59" s="13"/>
      <c r="OFW59" s="13"/>
      <c r="OFX59" s="13"/>
      <c r="OFY59" s="13"/>
      <c r="OFZ59" s="13"/>
      <c r="OGA59" s="13"/>
      <c r="OGB59" s="13"/>
      <c r="OGC59" s="13"/>
      <c r="OGD59" s="13"/>
      <c r="OGE59" s="13"/>
      <c r="OGF59" s="13"/>
      <c r="OGG59" s="13"/>
      <c r="OGH59" s="13"/>
      <c r="OGI59" s="13"/>
      <c r="OGJ59" s="13"/>
      <c r="OGK59" s="13"/>
      <c r="OGL59" s="13"/>
      <c r="OGM59" s="13"/>
      <c r="OGN59" s="13"/>
      <c r="OGO59" s="13"/>
      <c r="OGP59" s="13"/>
      <c r="OGQ59" s="13"/>
      <c r="OGR59" s="13"/>
      <c r="OGS59" s="13"/>
      <c r="OGT59" s="13"/>
      <c r="OGU59" s="13"/>
      <c r="OGV59" s="13"/>
      <c r="OGW59" s="13"/>
      <c r="OGX59" s="13"/>
      <c r="OGY59" s="13"/>
      <c r="OGZ59" s="13"/>
      <c r="OHA59" s="13"/>
      <c r="OHB59" s="13"/>
      <c r="OHC59" s="13"/>
      <c r="OHD59" s="13"/>
      <c r="OHE59" s="13"/>
      <c r="OHF59" s="13"/>
      <c r="OHG59" s="13"/>
      <c r="OHH59" s="13"/>
      <c r="OHI59" s="13"/>
      <c r="OHJ59" s="13"/>
      <c r="OHK59" s="13"/>
      <c r="OHL59" s="13"/>
      <c r="OHM59" s="13"/>
      <c r="OHN59" s="13"/>
      <c r="OHO59" s="13"/>
      <c r="OHP59" s="13"/>
      <c r="OHQ59" s="13"/>
      <c r="OHR59" s="13"/>
      <c r="OHS59" s="13"/>
      <c r="OHT59" s="13"/>
      <c r="OHU59" s="13"/>
      <c r="OHV59" s="13"/>
      <c r="OHW59" s="13"/>
      <c r="OHX59" s="13"/>
      <c r="OHY59" s="13"/>
      <c r="OHZ59" s="13"/>
      <c r="OIA59" s="13"/>
      <c r="OIB59" s="13"/>
      <c r="OIC59" s="13"/>
      <c r="OID59" s="13"/>
      <c r="OIE59" s="13"/>
      <c r="OIF59" s="13"/>
      <c r="OIG59" s="13"/>
      <c r="OIH59" s="13"/>
      <c r="OII59" s="13"/>
      <c r="OIJ59" s="13"/>
      <c r="OIK59" s="13"/>
      <c r="OIL59" s="13"/>
      <c r="OIM59" s="13"/>
      <c r="OIN59" s="13"/>
      <c r="OIO59" s="13"/>
      <c r="OIP59" s="13"/>
      <c r="OIQ59" s="13"/>
      <c r="OIR59" s="13"/>
      <c r="OIS59" s="13"/>
      <c r="OIT59" s="13"/>
      <c r="OIU59" s="13"/>
      <c r="OIV59" s="13"/>
      <c r="OIW59" s="13"/>
      <c r="OIX59" s="13"/>
      <c r="OIY59" s="13"/>
      <c r="OIZ59" s="13"/>
      <c r="OJA59" s="13"/>
      <c r="OJB59" s="13"/>
      <c r="OJC59" s="13"/>
      <c r="OJD59" s="13"/>
      <c r="OJE59" s="13"/>
      <c r="OJF59" s="13"/>
      <c r="OJG59" s="13"/>
      <c r="OJH59" s="13"/>
      <c r="OJI59" s="13"/>
      <c r="OJJ59" s="13"/>
      <c r="OJK59" s="13"/>
      <c r="OJL59" s="13"/>
      <c r="OJM59" s="13"/>
      <c r="OJN59" s="13"/>
      <c r="OJO59" s="13"/>
      <c r="OJP59" s="13"/>
      <c r="OJQ59" s="13"/>
      <c r="OJR59" s="13"/>
      <c r="OJS59" s="13"/>
      <c r="OJT59" s="13"/>
      <c r="OJU59" s="13"/>
      <c r="OJV59" s="13"/>
      <c r="OJW59" s="13"/>
      <c r="OJX59" s="13"/>
      <c r="OJY59" s="13"/>
      <c r="OJZ59" s="13"/>
      <c r="OKA59" s="13"/>
      <c r="OKB59" s="13"/>
      <c r="OKC59" s="13"/>
      <c r="OKD59" s="13"/>
      <c r="OKE59" s="13"/>
      <c r="OKF59" s="13"/>
      <c r="OKG59" s="13"/>
      <c r="OKH59" s="13"/>
      <c r="OKI59" s="13"/>
      <c r="OKJ59" s="13"/>
      <c r="OKK59" s="13"/>
      <c r="OKL59" s="13"/>
      <c r="OKM59" s="13"/>
      <c r="OKN59" s="13"/>
      <c r="OKO59" s="13"/>
      <c r="OKP59" s="13"/>
      <c r="OKQ59" s="13"/>
      <c r="OKR59" s="13"/>
      <c r="OKS59" s="13"/>
      <c r="OKT59" s="13"/>
      <c r="OKU59" s="13"/>
      <c r="OKV59" s="13"/>
      <c r="OKW59" s="13"/>
      <c r="OKX59" s="13"/>
      <c r="OKY59" s="13"/>
      <c r="OKZ59" s="13"/>
      <c r="OLA59" s="13"/>
      <c r="OLB59" s="13"/>
      <c r="OLC59" s="13"/>
      <c r="OLD59" s="13"/>
      <c r="OLE59" s="13"/>
      <c r="OLF59" s="13"/>
      <c r="OLG59" s="13"/>
      <c r="OLH59" s="13"/>
      <c r="OLI59" s="13"/>
      <c r="OLJ59" s="13"/>
      <c r="OLK59" s="13"/>
      <c r="OLL59" s="13"/>
      <c r="OLM59" s="13"/>
      <c r="OLN59" s="13"/>
      <c r="OLO59" s="13"/>
      <c r="OLP59" s="13"/>
      <c r="OLQ59" s="13"/>
      <c r="OLR59" s="13"/>
      <c r="OLS59" s="13"/>
      <c r="OLT59" s="13"/>
      <c r="OLU59" s="13"/>
      <c r="OLV59" s="13"/>
      <c r="OLW59" s="13"/>
      <c r="OLX59" s="13"/>
      <c r="OLY59" s="13"/>
      <c r="OLZ59" s="13"/>
      <c r="OMA59" s="13"/>
      <c r="OMB59" s="13"/>
      <c r="OMC59" s="13"/>
      <c r="OMD59" s="13"/>
      <c r="OME59" s="13"/>
      <c r="OMF59" s="13"/>
      <c r="OMG59" s="13"/>
      <c r="OMH59" s="13"/>
      <c r="OMI59" s="13"/>
      <c r="OMJ59" s="13"/>
      <c r="OMK59" s="13"/>
      <c r="OML59" s="13"/>
      <c r="OMM59" s="13"/>
      <c r="OMN59" s="13"/>
      <c r="OMO59" s="13"/>
      <c r="OMP59" s="13"/>
      <c r="OMQ59" s="13"/>
      <c r="OMR59" s="13"/>
      <c r="OMS59" s="13"/>
      <c r="OMT59" s="13"/>
      <c r="OMU59" s="13"/>
      <c r="OMV59" s="13"/>
      <c r="OMW59" s="13"/>
      <c r="OMX59" s="13"/>
      <c r="OMY59" s="13"/>
      <c r="OMZ59" s="13"/>
      <c r="ONA59" s="13"/>
      <c r="ONB59" s="13"/>
      <c r="ONC59" s="13"/>
      <c r="OND59" s="13"/>
      <c r="ONE59" s="13"/>
      <c r="ONF59" s="13"/>
      <c r="ONG59" s="13"/>
      <c r="ONH59" s="13"/>
      <c r="ONI59" s="13"/>
      <c r="ONJ59" s="13"/>
      <c r="ONK59" s="13"/>
      <c r="ONL59" s="13"/>
      <c r="ONM59" s="13"/>
      <c r="ONN59" s="13"/>
      <c r="ONO59" s="13"/>
      <c r="ONP59" s="13"/>
      <c r="ONQ59" s="13"/>
      <c r="ONR59" s="13"/>
      <c r="ONS59" s="13"/>
      <c r="ONT59" s="13"/>
      <c r="ONU59" s="13"/>
      <c r="ONV59" s="13"/>
      <c r="ONW59" s="13"/>
      <c r="ONX59" s="13"/>
      <c r="ONY59" s="13"/>
      <c r="ONZ59" s="13"/>
      <c r="OOA59" s="13"/>
      <c r="OOB59" s="13"/>
      <c r="OOC59" s="13"/>
      <c r="OOD59" s="13"/>
      <c r="OOE59" s="13"/>
      <c r="OOF59" s="13"/>
      <c r="OOG59" s="13"/>
      <c r="OOH59" s="13"/>
      <c r="OOI59" s="13"/>
      <c r="OOJ59" s="13"/>
      <c r="OOK59" s="13"/>
      <c r="OOL59" s="13"/>
      <c r="OOM59" s="13"/>
      <c r="OON59" s="13"/>
      <c r="OOO59" s="13"/>
      <c r="OOP59" s="13"/>
      <c r="OOQ59" s="13"/>
      <c r="OOR59" s="13"/>
      <c r="OOS59" s="13"/>
      <c r="OOT59" s="13"/>
      <c r="OOU59" s="13"/>
      <c r="OOV59" s="13"/>
      <c r="OOW59" s="13"/>
      <c r="OOX59" s="13"/>
      <c r="OOY59" s="13"/>
      <c r="OOZ59" s="13"/>
      <c r="OPA59" s="13"/>
      <c r="OPB59" s="13"/>
      <c r="OPC59" s="13"/>
      <c r="OPD59" s="13"/>
      <c r="OPE59" s="13"/>
      <c r="OPF59" s="13"/>
      <c r="OPG59" s="13"/>
      <c r="OPH59" s="13"/>
      <c r="OPI59" s="13"/>
      <c r="OPJ59" s="13"/>
      <c r="OPK59" s="13"/>
      <c r="OPL59" s="13"/>
      <c r="OPM59" s="13"/>
      <c r="OPN59" s="13"/>
      <c r="OPO59" s="13"/>
      <c r="OPP59" s="13"/>
      <c r="OPQ59" s="13"/>
      <c r="OPR59" s="13"/>
      <c r="OPS59" s="13"/>
      <c r="OPT59" s="13"/>
      <c r="OPU59" s="13"/>
      <c r="OPV59" s="13"/>
      <c r="OPW59" s="13"/>
      <c r="OPX59" s="13"/>
      <c r="OPY59" s="13"/>
      <c r="OPZ59" s="13"/>
      <c r="OQA59" s="13"/>
      <c r="OQB59" s="13"/>
      <c r="OQC59" s="13"/>
      <c r="OQD59" s="13"/>
      <c r="OQE59" s="13"/>
      <c r="OQF59" s="13"/>
      <c r="OQG59" s="13"/>
      <c r="OQH59" s="13"/>
      <c r="OQI59" s="13"/>
      <c r="OQJ59" s="13"/>
      <c r="OQK59" s="13"/>
      <c r="OQL59" s="13"/>
      <c r="OQM59" s="13"/>
      <c r="OQN59" s="13"/>
      <c r="OQO59" s="13"/>
      <c r="OQP59" s="13"/>
      <c r="OQQ59" s="13"/>
      <c r="OQR59" s="13"/>
      <c r="OQS59" s="13"/>
      <c r="OQT59" s="13"/>
      <c r="OQU59" s="13"/>
      <c r="OQV59" s="13"/>
      <c r="OQW59" s="13"/>
      <c r="OQX59" s="13"/>
      <c r="OQY59" s="13"/>
      <c r="OQZ59" s="13"/>
      <c r="ORA59" s="13"/>
      <c r="ORB59" s="13"/>
      <c r="ORC59" s="13"/>
      <c r="ORD59" s="13"/>
      <c r="ORE59" s="13"/>
      <c r="ORF59" s="13"/>
      <c r="ORG59" s="13"/>
      <c r="ORH59" s="13"/>
      <c r="ORI59" s="13"/>
      <c r="ORJ59" s="13"/>
      <c r="ORK59" s="13"/>
      <c r="ORL59" s="13"/>
      <c r="ORM59" s="13"/>
      <c r="ORN59" s="13"/>
      <c r="ORO59" s="13"/>
      <c r="ORP59" s="13"/>
      <c r="ORQ59" s="13"/>
      <c r="ORR59" s="13"/>
      <c r="ORS59" s="13"/>
      <c r="ORT59" s="13"/>
      <c r="ORU59" s="13"/>
      <c r="ORV59" s="13"/>
      <c r="ORW59" s="13"/>
      <c r="ORX59" s="13"/>
      <c r="ORY59" s="13"/>
      <c r="ORZ59" s="13"/>
      <c r="OSA59" s="13"/>
      <c r="OSB59" s="13"/>
      <c r="OSC59" s="13"/>
      <c r="OSD59" s="13"/>
      <c r="OSE59" s="13"/>
      <c r="OSF59" s="13"/>
      <c r="OSG59" s="13"/>
      <c r="OSH59" s="13"/>
      <c r="OSI59" s="13"/>
      <c r="OSJ59" s="13"/>
      <c r="OSK59" s="13"/>
      <c r="OSL59" s="13"/>
      <c r="OSM59" s="13"/>
      <c r="OSN59" s="13"/>
      <c r="OSO59" s="13"/>
      <c r="OSP59" s="13"/>
      <c r="OSQ59" s="13"/>
      <c r="OSR59" s="13"/>
      <c r="OSS59" s="13"/>
      <c r="OST59" s="13"/>
      <c r="OSU59" s="13"/>
      <c r="OSV59" s="13"/>
      <c r="OSW59" s="13"/>
      <c r="OSX59" s="13"/>
      <c r="OSY59" s="13"/>
      <c r="OSZ59" s="13"/>
      <c r="OTA59" s="13"/>
      <c r="OTB59" s="13"/>
      <c r="OTC59" s="13"/>
      <c r="OTD59" s="13"/>
      <c r="OTE59" s="13"/>
      <c r="OTF59" s="13"/>
      <c r="OTG59" s="13"/>
      <c r="OTH59" s="13"/>
      <c r="OTI59" s="13"/>
      <c r="OTJ59" s="13"/>
      <c r="OTK59" s="13"/>
      <c r="OTL59" s="13"/>
      <c r="OTM59" s="13"/>
      <c r="OTN59" s="13"/>
      <c r="OTO59" s="13"/>
      <c r="OTP59" s="13"/>
      <c r="OTQ59" s="13"/>
      <c r="OTR59" s="13"/>
      <c r="OTS59" s="13"/>
      <c r="OTT59" s="13"/>
      <c r="OTU59" s="13"/>
      <c r="OTV59" s="13"/>
      <c r="OTW59" s="13"/>
      <c r="OTX59" s="13"/>
      <c r="OTY59" s="13"/>
      <c r="OTZ59" s="13"/>
      <c r="OUA59" s="13"/>
      <c r="OUB59" s="13"/>
      <c r="OUC59" s="13"/>
      <c r="OUD59" s="13"/>
      <c r="OUE59" s="13"/>
      <c r="OUF59" s="13"/>
      <c r="OUG59" s="13"/>
      <c r="OUH59" s="13"/>
      <c r="OUI59" s="13"/>
      <c r="OUJ59" s="13"/>
      <c r="OUK59" s="13"/>
      <c r="OUL59" s="13"/>
      <c r="OUM59" s="13"/>
      <c r="OUN59" s="13"/>
      <c r="OUO59" s="13"/>
      <c r="OUP59" s="13"/>
      <c r="OUQ59" s="13"/>
      <c r="OUR59" s="13"/>
      <c r="OUS59" s="13"/>
      <c r="OUT59" s="13"/>
      <c r="OUU59" s="13"/>
      <c r="OUV59" s="13"/>
      <c r="OUW59" s="13"/>
      <c r="OUX59" s="13"/>
      <c r="OUY59" s="13"/>
      <c r="OUZ59" s="13"/>
      <c r="OVA59" s="13"/>
      <c r="OVB59" s="13"/>
      <c r="OVC59" s="13"/>
      <c r="OVD59" s="13"/>
      <c r="OVE59" s="13"/>
      <c r="OVF59" s="13"/>
      <c r="OVG59" s="13"/>
      <c r="OVH59" s="13"/>
      <c r="OVI59" s="13"/>
      <c r="OVJ59" s="13"/>
      <c r="OVK59" s="13"/>
      <c r="OVL59" s="13"/>
      <c r="OVM59" s="13"/>
      <c r="OVN59" s="13"/>
      <c r="OVO59" s="13"/>
      <c r="OVP59" s="13"/>
      <c r="OVQ59" s="13"/>
      <c r="OVR59" s="13"/>
      <c r="OVS59" s="13"/>
      <c r="OVT59" s="13"/>
      <c r="OVU59" s="13"/>
      <c r="OVV59" s="13"/>
      <c r="OVW59" s="13"/>
      <c r="OVX59" s="13"/>
      <c r="OVY59" s="13"/>
      <c r="OVZ59" s="13"/>
      <c r="OWA59" s="13"/>
      <c r="OWB59" s="13"/>
      <c r="OWC59" s="13"/>
      <c r="OWD59" s="13"/>
      <c r="OWE59" s="13"/>
      <c r="OWF59" s="13"/>
      <c r="OWG59" s="13"/>
      <c r="OWH59" s="13"/>
      <c r="OWI59" s="13"/>
      <c r="OWJ59" s="13"/>
      <c r="OWK59" s="13"/>
      <c r="OWL59" s="13"/>
      <c r="OWM59" s="13"/>
      <c r="OWN59" s="13"/>
      <c r="OWO59" s="13"/>
      <c r="OWP59" s="13"/>
      <c r="OWQ59" s="13"/>
      <c r="OWR59" s="13"/>
      <c r="OWS59" s="13"/>
      <c r="OWT59" s="13"/>
      <c r="OWU59" s="13"/>
      <c r="OWV59" s="13"/>
      <c r="OWW59" s="13"/>
      <c r="OWX59" s="13"/>
      <c r="OWY59" s="13"/>
      <c r="OWZ59" s="13"/>
      <c r="OXA59" s="13"/>
      <c r="OXB59" s="13"/>
      <c r="OXC59" s="13"/>
      <c r="OXD59" s="13"/>
      <c r="OXE59" s="13"/>
      <c r="OXF59" s="13"/>
      <c r="OXG59" s="13"/>
      <c r="OXH59" s="13"/>
      <c r="OXI59" s="13"/>
      <c r="OXJ59" s="13"/>
      <c r="OXK59" s="13"/>
      <c r="OXL59" s="13"/>
      <c r="OXM59" s="13"/>
      <c r="OXN59" s="13"/>
      <c r="OXO59" s="13"/>
      <c r="OXP59" s="13"/>
      <c r="OXQ59" s="13"/>
      <c r="OXR59" s="13"/>
      <c r="OXS59" s="13"/>
      <c r="OXT59" s="13"/>
      <c r="OXU59" s="13"/>
      <c r="OXV59" s="13"/>
      <c r="OXW59" s="13"/>
      <c r="OXX59" s="13"/>
      <c r="OXY59" s="13"/>
      <c r="OXZ59" s="13"/>
      <c r="OYA59" s="13"/>
      <c r="OYB59" s="13"/>
      <c r="OYC59" s="13"/>
      <c r="OYD59" s="13"/>
      <c r="OYE59" s="13"/>
      <c r="OYF59" s="13"/>
      <c r="OYG59" s="13"/>
      <c r="OYH59" s="13"/>
      <c r="OYI59" s="13"/>
      <c r="OYJ59" s="13"/>
      <c r="OYK59" s="13"/>
      <c r="OYL59" s="13"/>
      <c r="OYM59" s="13"/>
      <c r="OYN59" s="13"/>
      <c r="OYO59" s="13"/>
      <c r="OYP59" s="13"/>
      <c r="OYQ59" s="13"/>
      <c r="OYR59" s="13"/>
      <c r="OYS59" s="13"/>
      <c r="OYT59" s="13"/>
      <c r="OYU59" s="13"/>
      <c r="OYV59" s="13"/>
      <c r="OYW59" s="13"/>
      <c r="OYX59" s="13"/>
      <c r="OYY59" s="13"/>
      <c r="OYZ59" s="13"/>
      <c r="OZA59" s="13"/>
      <c r="OZB59" s="13"/>
      <c r="OZC59" s="13"/>
      <c r="OZD59" s="13"/>
      <c r="OZE59" s="13"/>
      <c r="OZF59" s="13"/>
      <c r="OZG59" s="13"/>
      <c r="OZH59" s="13"/>
      <c r="OZI59" s="13"/>
      <c r="OZJ59" s="13"/>
      <c r="OZK59" s="13"/>
      <c r="OZL59" s="13"/>
      <c r="OZM59" s="13"/>
      <c r="OZN59" s="13"/>
      <c r="OZO59" s="13"/>
      <c r="OZP59" s="13"/>
      <c r="OZQ59" s="13"/>
      <c r="OZR59" s="13"/>
      <c r="OZS59" s="13"/>
      <c r="OZT59" s="13"/>
      <c r="OZU59" s="13"/>
      <c r="OZV59" s="13"/>
      <c r="OZW59" s="13"/>
      <c r="OZX59" s="13"/>
      <c r="OZY59" s="13"/>
      <c r="OZZ59" s="13"/>
      <c r="PAA59" s="13"/>
      <c r="PAB59" s="13"/>
      <c r="PAC59" s="13"/>
      <c r="PAD59" s="13"/>
      <c r="PAE59" s="13"/>
      <c r="PAF59" s="13"/>
      <c r="PAG59" s="13"/>
      <c r="PAH59" s="13"/>
      <c r="PAI59" s="13"/>
      <c r="PAJ59" s="13"/>
      <c r="PAK59" s="13"/>
      <c r="PAL59" s="13"/>
      <c r="PAM59" s="13"/>
      <c r="PAN59" s="13"/>
      <c r="PAO59" s="13"/>
      <c r="PAP59" s="13"/>
      <c r="PAQ59" s="13"/>
      <c r="PAR59" s="13"/>
      <c r="PAS59" s="13"/>
      <c r="PAT59" s="13"/>
      <c r="PAU59" s="13"/>
      <c r="PAV59" s="13"/>
      <c r="PAW59" s="13"/>
      <c r="PAX59" s="13"/>
      <c r="PAY59" s="13"/>
      <c r="PAZ59" s="13"/>
      <c r="PBA59" s="13"/>
      <c r="PBB59" s="13"/>
      <c r="PBC59" s="13"/>
      <c r="PBD59" s="13"/>
      <c r="PBE59" s="13"/>
      <c r="PBF59" s="13"/>
      <c r="PBG59" s="13"/>
      <c r="PBH59" s="13"/>
      <c r="PBI59" s="13"/>
      <c r="PBJ59" s="13"/>
      <c r="PBK59" s="13"/>
      <c r="PBL59" s="13"/>
      <c r="PBM59" s="13"/>
      <c r="PBN59" s="13"/>
      <c r="PBO59" s="13"/>
      <c r="PBP59" s="13"/>
      <c r="PBQ59" s="13"/>
      <c r="PBR59" s="13"/>
      <c r="PBS59" s="13"/>
      <c r="PBT59" s="13"/>
      <c r="PBU59" s="13"/>
      <c r="PBV59" s="13"/>
      <c r="PBW59" s="13"/>
      <c r="PBX59" s="13"/>
      <c r="PBY59" s="13"/>
      <c r="PBZ59" s="13"/>
      <c r="PCA59" s="13"/>
      <c r="PCB59" s="13"/>
      <c r="PCC59" s="13"/>
      <c r="PCD59" s="13"/>
      <c r="PCE59" s="13"/>
      <c r="PCF59" s="13"/>
      <c r="PCG59" s="13"/>
      <c r="PCH59" s="13"/>
      <c r="PCI59" s="13"/>
      <c r="PCJ59" s="13"/>
      <c r="PCK59" s="13"/>
      <c r="PCL59" s="13"/>
      <c r="PCM59" s="13"/>
      <c r="PCN59" s="13"/>
      <c r="PCO59" s="13"/>
      <c r="PCP59" s="13"/>
      <c r="PCQ59" s="13"/>
      <c r="PCR59" s="13"/>
      <c r="PCS59" s="13"/>
      <c r="PCT59" s="13"/>
      <c r="PCU59" s="13"/>
      <c r="PCV59" s="13"/>
      <c r="PCW59" s="13"/>
      <c r="PCX59" s="13"/>
      <c r="PCY59" s="13"/>
      <c r="PCZ59" s="13"/>
      <c r="PDA59" s="13"/>
      <c r="PDB59" s="13"/>
      <c r="PDC59" s="13"/>
      <c r="PDD59" s="13"/>
      <c r="PDE59" s="13"/>
      <c r="PDF59" s="13"/>
      <c r="PDG59" s="13"/>
      <c r="PDH59" s="13"/>
      <c r="PDI59" s="13"/>
      <c r="PDJ59" s="13"/>
      <c r="PDK59" s="13"/>
      <c r="PDL59" s="13"/>
      <c r="PDM59" s="13"/>
      <c r="PDN59" s="13"/>
      <c r="PDO59" s="13"/>
      <c r="PDP59" s="13"/>
      <c r="PDQ59" s="13"/>
      <c r="PDR59" s="13"/>
      <c r="PDS59" s="13"/>
      <c r="PDT59" s="13"/>
      <c r="PDU59" s="13"/>
      <c r="PDV59" s="13"/>
      <c r="PDW59" s="13"/>
      <c r="PDX59" s="13"/>
      <c r="PDY59" s="13"/>
      <c r="PDZ59" s="13"/>
      <c r="PEA59" s="13"/>
      <c r="PEB59" s="13"/>
      <c r="PEC59" s="13"/>
      <c r="PED59" s="13"/>
      <c r="PEE59" s="13"/>
      <c r="PEF59" s="13"/>
      <c r="PEG59" s="13"/>
      <c r="PEH59" s="13"/>
      <c r="PEI59" s="13"/>
      <c r="PEJ59" s="13"/>
      <c r="PEK59" s="13"/>
      <c r="PEL59" s="13"/>
      <c r="PEM59" s="13"/>
      <c r="PEN59" s="13"/>
      <c r="PEO59" s="13"/>
      <c r="PEP59" s="13"/>
      <c r="PEQ59" s="13"/>
      <c r="PER59" s="13"/>
      <c r="PES59" s="13"/>
      <c r="PET59" s="13"/>
      <c r="PEU59" s="13"/>
      <c r="PEV59" s="13"/>
      <c r="PEW59" s="13"/>
      <c r="PEX59" s="13"/>
      <c r="PEY59" s="13"/>
      <c r="PEZ59" s="13"/>
      <c r="PFA59" s="13"/>
      <c r="PFB59" s="13"/>
      <c r="PFC59" s="13"/>
      <c r="PFD59" s="13"/>
      <c r="PFE59" s="13"/>
      <c r="PFF59" s="13"/>
      <c r="PFG59" s="13"/>
      <c r="PFH59" s="13"/>
      <c r="PFI59" s="13"/>
      <c r="PFJ59" s="13"/>
      <c r="PFK59" s="13"/>
      <c r="PFL59" s="13"/>
      <c r="PFM59" s="13"/>
      <c r="PFN59" s="13"/>
      <c r="PFO59" s="13"/>
      <c r="PFP59" s="13"/>
      <c r="PFQ59" s="13"/>
      <c r="PFR59" s="13"/>
      <c r="PFS59" s="13"/>
      <c r="PFT59" s="13"/>
      <c r="PFU59" s="13"/>
      <c r="PFV59" s="13"/>
      <c r="PFW59" s="13"/>
      <c r="PFX59" s="13"/>
      <c r="PFY59" s="13"/>
      <c r="PFZ59" s="13"/>
      <c r="PGA59" s="13"/>
      <c r="PGB59" s="13"/>
      <c r="PGC59" s="13"/>
      <c r="PGD59" s="13"/>
      <c r="PGE59" s="13"/>
      <c r="PGF59" s="13"/>
      <c r="PGG59" s="13"/>
      <c r="PGH59" s="13"/>
      <c r="PGI59" s="13"/>
      <c r="PGJ59" s="13"/>
      <c r="PGK59" s="13"/>
      <c r="PGL59" s="13"/>
      <c r="PGM59" s="13"/>
      <c r="PGN59" s="13"/>
      <c r="PGO59" s="13"/>
      <c r="PGP59" s="13"/>
      <c r="PGQ59" s="13"/>
      <c r="PGR59" s="13"/>
      <c r="PGS59" s="13"/>
      <c r="PGT59" s="13"/>
      <c r="PGU59" s="13"/>
      <c r="PGV59" s="13"/>
      <c r="PGW59" s="13"/>
      <c r="PGX59" s="13"/>
      <c r="PGY59" s="13"/>
      <c r="PGZ59" s="13"/>
      <c r="PHA59" s="13"/>
      <c r="PHB59" s="13"/>
      <c r="PHC59" s="13"/>
      <c r="PHD59" s="13"/>
      <c r="PHE59" s="13"/>
      <c r="PHF59" s="13"/>
      <c r="PHG59" s="13"/>
      <c r="PHH59" s="13"/>
      <c r="PHI59" s="13"/>
      <c r="PHJ59" s="13"/>
      <c r="PHK59" s="13"/>
      <c r="PHL59" s="13"/>
      <c r="PHM59" s="13"/>
      <c r="PHN59" s="13"/>
      <c r="PHO59" s="13"/>
      <c r="PHP59" s="13"/>
      <c r="PHQ59" s="13"/>
      <c r="PHR59" s="13"/>
      <c r="PHS59" s="13"/>
      <c r="PHT59" s="13"/>
      <c r="PHU59" s="13"/>
      <c r="PHV59" s="13"/>
      <c r="PHW59" s="13"/>
      <c r="PHX59" s="13"/>
      <c r="PHY59" s="13"/>
      <c r="PHZ59" s="13"/>
      <c r="PIA59" s="13"/>
      <c r="PIB59" s="13"/>
      <c r="PIC59" s="13"/>
      <c r="PID59" s="13"/>
      <c r="PIE59" s="13"/>
      <c r="PIF59" s="13"/>
      <c r="PIG59" s="13"/>
      <c r="PIH59" s="13"/>
      <c r="PII59" s="13"/>
      <c r="PIJ59" s="13"/>
      <c r="PIK59" s="13"/>
      <c r="PIL59" s="13"/>
      <c r="PIM59" s="13"/>
      <c r="PIN59" s="13"/>
      <c r="PIO59" s="13"/>
      <c r="PIP59" s="13"/>
      <c r="PIQ59" s="13"/>
      <c r="PIR59" s="13"/>
      <c r="PIS59" s="13"/>
      <c r="PIT59" s="13"/>
      <c r="PIU59" s="13"/>
      <c r="PIV59" s="13"/>
      <c r="PIW59" s="13"/>
      <c r="PIX59" s="13"/>
      <c r="PIY59" s="13"/>
      <c r="PIZ59" s="13"/>
      <c r="PJA59" s="13"/>
      <c r="PJB59" s="13"/>
      <c r="PJC59" s="13"/>
      <c r="PJD59" s="13"/>
      <c r="PJE59" s="13"/>
      <c r="PJF59" s="13"/>
      <c r="PJG59" s="13"/>
      <c r="PJH59" s="13"/>
      <c r="PJI59" s="13"/>
      <c r="PJJ59" s="13"/>
      <c r="PJK59" s="13"/>
      <c r="PJL59" s="13"/>
      <c r="PJM59" s="13"/>
      <c r="PJN59" s="13"/>
      <c r="PJO59" s="13"/>
      <c r="PJP59" s="13"/>
      <c r="PJQ59" s="13"/>
      <c r="PJR59" s="13"/>
      <c r="PJS59" s="13"/>
      <c r="PJT59" s="13"/>
      <c r="PJU59" s="13"/>
      <c r="PJV59" s="13"/>
      <c r="PJW59" s="13"/>
      <c r="PJX59" s="13"/>
      <c r="PJY59" s="13"/>
      <c r="PJZ59" s="13"/>
      <c r="PKA59" s="13"/>
      <c r="PKB59" s="13"/>
      <c r="PKC59" s="13"/>
      <c r="PKD59" s="13"/>
      <c r="PKE59" s="13"/>
      <c r="PKF59" s="13"/>
      <c r="PKG59" s="13"/>
      <c r="PKH59" s="13"/>
      <c r="PKI59" s="13"/>
      <c r="PKJ59" s="13"/>
      <c r="PKK59" s="13"/>
      <c r="PKL59" s="13"/>
      <c r="PKM59" s="13"/>
      <c r="PKN59" s="13"/>
      <c r="PKO59" s="13"/>
      <c r="PKP59" s="13"/>
      <c r="PKQ59" s="13"/>
      <c r="PKR59" s="13"/>
      <c r="PKS59" s="13"/>
      <c r="PKT59" s="13"/>
      <c r="PKU59" s="13"/>
      <c r="PKV59" s="13"/>
      <c r="PKW59" s="13"/>
      <c r="PKX59" s="13"/>
      <c r="PKY59" s="13"/>
      <c r="PKZ59" s="13"/>
      <c r="PLA59" s="13"/>
      <c r="PLB59" s="13"/>
      <c r="PLC59" s="13"/>
      <c r="PLD59" s="13"/>
      <c r="PLE59" s="13"/>
      <c r="PLF59" s="13"/>
      <c r="PLG59" s="13"/>
      <c r="PLH59" s="13"/>
      <c r="PLI59" s="13"/>
      <c r="PLJ59" s="13"/>
      <c r="PLK59" s="13"/>
      <c r="PLL59" s="13"/>
      <c r="PLM59" s="13"/>
      <c r="PLN59" s="13"/>
      <c r="PLO59" s="13"/>
      <c r="PLP59" s="13"/>
      <c r="PLQ59" s="13"/>
      <c r="PLR59" s="13"/>
      <c r="PLS59" s="13"/>
      <c r="PLT59" s="13"/>
      <c r="PLU59" s="13"/>
      <c r="PLV59" s="13"/>
      <c r="PLW59" s="13"/>
      <c r="PLX59" s="13"/>
      <c r="PLY59" s="13"/>
      <c r="PLZ59" s="13"/>
      <c r="PMA59" s="13"/>
      <c r="PMB59" s="13"/>
      <c r="PMC59" s="13"/>
      <c r="PMD59" s="13"/>
      <c r="PME59" s="13"/>
      <c r="PMF59" s="13"/>
      <c r="PMG59" s="13"/>
      <c r="PMH59" s="13"/>
      <c r="PMI59" s="13"/>
      <c r="PMJ59" s="13"/>
      <c r="PMK59" s="13"/>
      <c r="PML59" s="13"/>
      <c r="PMM59" s="13"/>
      <c r="PMN59" s="13"/>
      <c r="PMO59" s="13"/>
      <c r="PMP59" s="13"/>
      <c r="PMQ59" s="13"/>
      <c r="PMR59" s="13"/>
      <c r="PMS59" s="13"/>
      <c r="PMT59" s="13"/>
      <c r="PMU59" s="13"/>
      <c r="PMV59" s="13"/>
      <c r="PMW59" s="13"/>
      <c r="PMX59" s="13"/>
      <c r="PMY59" s="13"/>
      <c r="PMZ59" s="13"/>
      <c r="PNA59" s="13"/>
      <c r="PNB59" s="13"/>
      <c r="PNC59" s="13"/>
      <c r="PND59" s="13"/>
      <c r="PNE59" s="13"/>
      <c r="PNF59" s="13"/>
      <c r="PNG59" s="13"/>
      <c r="PNH59" s="13"/>
      <c r="PNI59" s="13"/>
      <c r="PNJ59" s="13"/>
      <c r="PNK59" s="13"/>
      <c r="PNL59" s="13"/>
      <c r="PNM59" s="13"/>
      <c r="PNN59" s="13"/>
      <c r="PNO59" s="13"/>
      <c r="PNP59" s="13"/>
      <c r="PNQ59" s="13"/>
      <c r="PNR59" s="13"/>
      <c r="PNS59" s="13"/>
      <c r="PNT59" s="13"/>
      <c r="PNU59" s="13"/>
      <c r="PNV59" s="13"/>
      <c r="PNW59" s="13"/>
      <c r="PNX59" s="13"/>
      <c r="PNY59" s="13"/>
      <c r="PNZ59" s="13"/>
      <c r="POA59" s="13"/>
      <c r="POB59" s="13"/>
      <c r="POC59" s="13"/>
      <c r="POD59" s="13"/>
      <c r="POE59" s="13"/>
      <c r="POF59" s="13"/>
      <c r="POG59" s="13"/>
      <c r="POH59" s="13"/>
      <c r="POI59" s="13"/>
      <c r="POJ59" s="13"/>
      <c r="POK59" s="13"/>
      <c r="POL59" s="13"/>
      <c r="POM59" s="13"/>
      <c r="PON59" s="13"/>
      <c r="POO59" s="13"/>
      <c r="POP59" s="13"/>
      <c r="POQ59" s="13"/>
      <c r="POR59" s="13"/>
      <c r="POS59" s="13"/>
      <c r="POT59" s="13"/>
      <c r="POU59" s="13"/>
      <c r="POV59" s="13"/>
      <c r="POW59" s="13"/>
      <c r="POX59" s="13"/>
      <c r="POY59" s="13"/>
      <c r="POZ59" s="13"/>
      <c r="PPA59" s="13"/>
      <c r="PPB59" s="13"/>
      <c r="PPC59" s="13"/>
      <c r="PPD59" s="13"/>
      <c r="PPE59" s="13"/>
      <c r="PPF59" s="13"/>
      <c r="PPG59" s="13"/>
      <c r="PPH59" s="13"/>
      <c r="PPI59" s="13"/>
      <c r="PPJ59" s="13"/>
      <c r="PPK59" s="13"/>
      <c r="PPL59" s="13"/>
      <c r="PPM59" s="13"/>
      <c r="PPN59" s="13"/>
      <c r="PPO59" s="13"/>
      <c r="PPP59" s="13"/>
      <c r="PPQ59" s="13"/>
      <c r="PPR59" s="13"/>
      <c r="PPS59" s="13"/>
      <c r="PPT59" s="13"/>
      <c r="PPU59" s="13"/>
      <c r="PPV59" s="13"/>
      <c r="PPW59" s="13"/>
      <c r="PPX59" s="13"/>
      <c r="PPY59" s="13"/>
      <c r="PPZ59" s="13"/>
      <c r="PQA59" s="13"/>
      <c r="PQB59" s="13"/>
      <c r="PQC59" s="13"/>
      <c r="PQD59" s="13"/>
      <c r="PQE59" s="13"/>
      <c r="PQF59" s="13"/>
      <c r="PQG59" s="13"/>
      <c r="PQH59" s="13"/>
      <c r="PQI59" s="13"/>
      <c r="PQJ59" s="13"/>
      <c r="PQK59" s="13"/>
      <c r="PQL59" s="13"/>
      <c r="PQM59" s="13"/>
      <c r="PQN59" s="13"/>
      <c r="PQO59" s="13"/>
      <c r="PQP59" s="13"/>
      <c r="PQQ59" s="13"/>
      <c r="PQR59" s="13"/>
      <c r="PQS59" s="13"/>
      <c r="PQT59" s="13"/>
      <c r="PQU59" s="13"/>
      <c r="PQV59" s="13"/>
      <c r="PQW59" s="13"/>
      <c r="PQX59" s="13"/>
      <c r="PQY59" s="13"/>
      <c r="PQZ59" s="13"/>
      <c r="PRA59" s="13"/>
      <c r="PRB59" s="13"/>
      <c r="PRC59" s="13"/>
      <c r="PRD59" s="13"/>
      <c r="PRE59" s="13"/>
      <c r="PRF59" s="13"/>
      <c r="PRG59" s="13"/>
      <c r="PRH59" s="13"/>
      <c r="PRI59" s="13"/>
      <c r="PRJ59" s="13"/>
      <c r="PRK59" s="13"/>
      <c r="PRL59" s="13"/>
      <c r="PRM59" s="13"/>
      <c r="PRN59" s="13"/>
      <c r="PRO59" s="13"/>
      <c r="PRP59" s="13"/>
      <c r="PRQ59" s="13"/>
      <c r="PRR59" s="13"/>
      <c r="PRS59" s="13"/>
      <c r="PRT59" s="13"/>
      <c r="PRU59" s="13"/>
      <c r="PRV59" s="13"/>
      <c r="PRW59" s="13"/>
      <c r="PRX59" s="13"/>
      <c r="PRY59" s="13"/>
      <c r="PRZ59" s="13"/>
      <c r="PSA59" s="13"/>
      <c r="PSB59" s="13"/>
      <c r="PSC59" s="13"/>
      <c r="PSD59" s="13"/>
      <c r="PSE59" s="13"/>
      <c r="PSF59" s="13"/>
      <c r="PSG59" s="13"/>
      <c r="PSH59" s="13"/>
      <c r="PSI59" s="13"/>
      <c r="PSJ59" s="13"/>
      <c r="PSK59" s="13"/>
      <c r="PSL59" s="13"/>
      <c r="PSM59" s="13"/>
      <c r="PSN59" s="13"/>
      <c r="PSO59" s="13"/>
      <c r="PSP59" s="13"/>
      <c r="PSQ59" s="13"/>
      <c r="PSR59" s="13"/>
      <c r="PSS59" s="13"/>
      <c r="PST59" s="13"/>
      <c r="PSU59" s="13"/>
      <c r="PSV59" s="13"/>
      <c r="PSW59" s="13"/>
      <c r="PSX59" s="13"/>
      <c r="PSY59" s="13"/>
      <c r="PSZ59" s="13"/>
      <c r="PTA59" s="13"/>
      <c r="PTB59" s="13"/>
      <c r="PTC59" s="13"/>
      <c r="PTD59" s="13"/>
      <c r="PTE59" s="13"/>
      <c r="PTF59" s="13"/>
      <c r="PTG59" s="13"/>
      <c r="PTH59" s="13"/>
      <c r="PTI59" s="13"/>
      <c r="PTJ59" s="13"/>
      <c r="PTK59" s="13"/>
      <c r="PTL59" s="13"/>
      <c r="PTM59" s="13"/>
      <c r="PTN59" s="13"/>
      <c r="PTO59" s="13"/>
      <c r="PTP59" s="13"/>
      <c r="PTQ59" s="13"/>
      <c r="PTR59" s="13"/>
      <c r="PTS59" s="13"/>
      <c r="PTT59" s="13"/>
      <c r="PTU59" s="13"/>
      <c r="PTV59" s="13"/>
      <c r="PTW59" s="13"/>
      <c r="PTX59" s="13"/>
      <c r="PTY59" s="13"/>
      <c r="PTZ59" s="13"/>
      <c r="PUA59" s="13"/>
      <c r="PUB59" s="13"/>
      <c r="PUC59" s="13"/>
      <c r="PUD59" s="13"/>
      <c r="PUE59" s="13"/>
      <c r="PUF59" s="13"/>
      <c r="PUG59" s="13"/>
      <c r="PUH59" s="13"/>
      <c r="PUI59" s="13"/>
      <c r="PUJ59" s="13"/>
      <c r="PUK59" s="13"/>
      <c r="PUL59" s="13"/>
      <c r="PUM59" s="13"/>
      <c r="PUN59" s="13"/>
      <c r="PUO59" s="13"/>
      <c r="PUP59" s="13"/>
      <c r="PUQ59" s="13"/>
      <c r="PUR59" s="13"/>
      <c r="PUS59" s="13"/>
      <c r="PUT59" s="13"/>
      <c r="PUU59" s="13"/>
      <c r="PUV59" s="13"/>
      <c r="PUW59" s="13"/>
      <c r="PUX59" s="13"/>
      <c r="PUY59" s="13"/>
      <c r="PUZ59" s="13"/>
      <c r="PVA59" s="13"/>
      <c r="PVB59" s="13"/>
      <c r="PVC59" s="13"/>
      <c r="PVD59" s="13"/>
      <c r="PVE59" s="13"/>
      <c r="PVF59" s="13"/>
      <c r="PVG59" s="13"/>
      <c r="PVH59" s="13"/>
      <c r="PVI59" s="13"/>
      <c r="PVJ59" s="13"/>
      <c r="PVK59" s="13"/>
      <c r="PVL59" s="13"/>
      <c r="PVM59" s="13"/>
      <c r="PVN59" s="13"/>
      <c r="PVO59" s="13"/>
      <c r="PVP59" s="13"/>
      <c r="PVQ59" s="13"/>
      <c r="PVR59" s="13"/>
      <c r="PVS59" s="13"/>
      <c r="PVT59" s="13"/>
      <c r="PVU59" s="13"/>
      <c r="PVV59" s="13"/>
      <c r="PVW59" s="13"/>
      <c r="PVX59" s="13"/>
      <c r="PVY59" s="13"/>
      <c r="PVZ59" s="13"/>
      <c r="PWA59" s="13"/>
      <c r="PWB59" s="13"/>
      <c r="PWC59" s="13"/>
      <c r="PWD59" s="13"/>
      <c r="PWE59" s="13"/>
      <c r="PWF59" s="13"/>
      <c r="PWG59" s="13"/>
      <c r="PWH59" s="13"/>
      <c r="PWI59" s="13"/>
      <c r="PWJ59" s="13"/>
      <c r="PWK59" s="13"/>
      <c r="PWL59" s="13"/>
      <c r="PWM59" s="13"/>
      <c r="PWN59" s="13"/>
      <c r="PWO59" s="13"/>
      <c r="PWP59" s="13"/>
      <c r="PWQ59" s="13"/>
      <c r="PWR59" s="13"/>
      <c r="PWS59" s="13"/>
      <c r="PWT59" s="13"/>
      <c r="PWU59" s="13"/>
      <c r="PWV59" s="13"/>
      <c r="PWW59" s="13"/>
      <c r="PWX59" s="13"/>
      <c r="PWY59" s="13"/>
      <c r="PWZ59" s="13"/>
      <c r="PXA59" s="13"/>
      <c r="PXB59" s="13"/>
      <c r="PXC59" s="13"/>
      <c r="PXD59" s="13"/>
      <c r="PXE59" s="13"/>
      <c r="PXF59" s="13"/>
      <c r="PXG59" s="13"/>
      <c r="PXH59" s="13"/>
      <c r="PXI59" s="13"/>
      <c r="PXJ59" s="13"/>
      <c r="PXK59" s="13"/>
      <c r="PXL59" s="13"/>
      <c r="PXM59" s="13"/>
      <c r="PXN59" s="13"/>
      <c r="PXO59" s="13"/>
      <c r="PXP59" s="13"/>
      <c r="PXQ59" s="13"/>
      <c r="PXR59" s="13"/>
      <c r="PXS59" s="13"/>
      <c r="PXT59" s="13"/>
      <c r="PXU59" s="13"/>
      <c r="PXV59" s="13"/>
      <c r="PXW59" s="13"/>
      <c r="PXX59" s="13"/>
      <c r="PXY59" s="13"/>
      <c r="PXZ59" s="13"/>
      <c r="PYA59" s="13"/>
      <c r="PYB59" s="13"/>
      <c r="PYC59" s="13"/>
      <c r="PYD59" s="13"/>
      <c r="PYE59" s="13"/>
      <c r="PYF59" s="13"/>
      <c r="PYG59" s="13"/>
      <c r="PYH59" s="13"/>
      <c r="PYI59" s="13"/>
      <c r="PYJ59" s="13"/>
      <c r="PYK59" s="13"/>
      <c r="PYL59" s="13"/>
      <c r="PYM59" s="13"/>
      <c r="PYN59" s="13"/>
      <c r="PYO59" s="13"/>
      <c r="PYP59" s="13"/>
      <c r="PYQ59" s="13"/>
      <c r="PYR59" s="13"/>
      <c r="PYS59" s="13"/>
      <c r="PYT59" s="13"/>
      <c r="PYU59" s="13"/>
      <c r="PYV59" s="13"/>
      <c r="PYW59" s="13"/>
      <c r="PYX59" s="13"/>
      <c r="PYY59" s="13"/>
      <c r="PYZ59" s="13"/>
      <c r="PZA59" s="13"/>
      <c r="PZB59" s="13"/>
      <c r="PZC59" s="13"/>
      <c r="PZD59" s="13"/>
      <c r="PZE59" s="13"/>
      <c r="PZF59" s="13"/>
      <c r="PZG59" s="13"/>
      <c r="PZH59" s="13"/>
      <c r="PZI59" s="13"/>
      <c r="PZJ59" s="13"/>
      <c r="PZK59" s="13"/>
      <c r="PZL59" s="13"/>
      <c r="PZM59" s="13"/>
      <c r="PZN59" s="13"/>
      <c r="PZO59" s="13"/>
      <c r="PZP59" s="13"/>
      <c r="PZQ59" s="13"/>
      <c r="PZR59" s="13"/>
      <c r="PZS59" s="13"/>
      <c r="PZT59" s="13"/>
      <c r="PZU59" s="13"/>
      <c r="PZV59" s="13"/>
      <c r="PZW59" s="13"/>
      <c r="PZX59" s="13"/>
      <c r="PZY59" s="13"/>
      <c r="PZZ59" s="13"/>
      <c r="QAA59" s="13"/>
      <c r="QAB59" s="13"/>
      <c r="QAC59" s="13"/>
      <c r="QAD59" s="13"/>
      <c r="QAE59" s="13"/>
      <c r="QAF59" s="13"/>
      <c r="QAG59" s="13"/>
      <c r="QAH59" s="13"/>
      <c r="QAI59" s="13"/>
      <c r="QAJ59" s="13"/>
      <c r="QAK59" s="13"/>
      <c r="QAL59" s="13"/>
      <c r="QAM59" s="13"/>
      <c r="QAN59" s="13"/>
      <c r="QAO59" s="13"/>
      <c r="QAP59" s="13"/>
      <c r="QAQ59" s="13"/>
      <c r="QAR59" s="13"/>
      <c r="QAS59" s="13"/>
      <c r="QAT59" s="13"/>
      <c r="QAU59" s="13"/>
      <c r="QAV59" s="13"/>
      <c r="QAW59" s="13"/>
      <c r="QAX59" s="13"/>
      <c r="QAY59" s="13"/>
      <c r="QAZ59" s="13"/>
      <c r="QBA59" s="13"/>
      <c r="QBB59" s="13"/>
      <c r="QBC59" s="13"/>
      <c r="QBD59" s="13"/>
      <c r="QBE59" s="13"/>
      <c r="QBF59" s="13"/>
      <c r="QBG59" s="13"/>
      <c r="QBH59" s="13"/>
      <c r="QBI59" s="13"/>
      <c r="QBJ59" s="13"/>
      <c r="QBK59" s="13"/>
      <c r="QBL59" s="13"/>
      <c r="QBM59" s="13"/>
      <c r="QBN59" s="13"/>
      <c r="QBO59" s="13"/>
      <c r="QBP59" s="13"/>
      <c r="QBQ59" s="13"/>
      <c r="QBR59" s="13"/>
      <c r="QBS59" s="13"/>
      <c r="QBT59" s="13"/>
      <c r="QBU59" s="13"/>
      <c r="QBV59" s="13"/>
      <c r="QBW59" s="13"/>
      <c r="QBX59" s="13"/>
      <c r="QBY59" s="13"/>
      <c r="QBZ59" s="13"/>
      <c r="QCA59" s="13"/>
      <c r="QCB59" s="13"/>
      <c r="QCC59" s="13"/>
      <c r="QCD59" s="13"/>
      <c r="QCE59" s="13"/>
      <c r="QCF59" s="13"/>
      <c r="QCG59" s="13"/>
      <c r="QCH59" s="13"/>
      <c r="QCI59" s="13"/>
      <c r="QCJ59" s="13"/>
      <c r="QCK59" s="13"/>
      <c r="QCL59" s="13"/>
      <c r="QCM59" s="13"/>
      <c r="QCN59" s="13"/>
      <c r="QCO59" s="13"/>
      <c r="QCP59" s="13"/>
      <c r="QCQ59" s="13"/>
      <c r="QCR59" s="13"/>
      <c r="QCS59" s="13"/>
      <c r="QCT59" s="13"/>
      <c r="QCU59" s="13"/>
      <c r="QCV59" s="13"/>
      <c r="QCW59" s="13"/>
      <c r="QCX59" s="13"/>
      <c r="QCY59" s="13"/>
      <c r="QCZ59" s="13"/>
      <c r="QDA59" s="13"/>
      <c r="QDB59" s="13"/>
      <c r="QDC59" s="13"/>
      <c r="QDD59" s="13"/>
      <c r="QDE59" s="13"/>
      <c r="QDF59" s="13"/>
      <c r="QDG59" s="13"/>
      <c r="QDH59" s="13"/>
      <c r="QDI59" s="13"/>
      <c r="QDJ59" s="13"/>
      <c r="QDK59" s="13"/>
      <c r="QDL59" s="13"/>
      <c r="QDM59" s="13"/>
      <c r="QDN59" s="13"/>
      <c r="QDO59" s="13"/>
      <c r="QDP59" s="13"/>
      <c r="QDQ59" s="13"/>
      <c r="QDR59" s="13"/>
      <c r="QDS59" s="13"/>
      <c r="QDT59" s="13"/>
      <c r="QDU59" s="13"/>
      <c r="QDV59" s="13"/>
      <c r="QDW59" s="13"/>
      <c r="QDX59" s="13"/>
      <c r="QDY59" s="13"/>
      <c r="QDZ59" s="13"/>
      <c r="QEA59" s="13"/>
      <c r="QEB59" s="13"/>
      <c r="QEC59" s="13"/>
      <c r="QED59" s="13"/>
      <c r="QEE59" s="13"/>
      <c r="QEF59" s="13"/>
      <c r="QEG59" s="13"/>
      <c r="QEH59" s="13"/>
      <c r="QEI59" s="13"/>
      <c r="QEJ59" s="13"/>
      <c r="QEK59" s="13"/>
      <c r="QEL59" s="13"/>
      <c r="QEM59" s="13"/>
      <c r="QEN59" s="13"/>
      <c r="QEO59" s="13"/>
      <c r="QEP59" s="13"/>
      <c r="QEQ59" s="13"/>
      <c r="QER59" s="13"/>
      <c r="QES59" s="13"/>
      <c r="QET59" s="13"/>
      <c r="QEU59" s="13"/>
      <c r="QEV59" s="13"/>
      <c r="QEW59" s="13"/>
      <c r="QEX59" s="13"/>
      <c r="QEY59" s="13"/>
      <c r="QEZ59" s="13"/>
      <c r="QFA59" s="13"/>
      <c r="QFB59" s="13"/>
      <c r="QFC59" s="13"/>
      <c r="QFD59" s="13"/>
      <c r="QFE59" s="13"/>
      <c r="QFF59" s="13"/>
      <c r="QFG59" s="13"/>
      <c r="QFH59" s="13"/>
      <c r="QFI59" s="13"/>
      <c r="QFJ59" s="13"/>
      <c r="QFK59" s="13"/>
      <c r="QFL59" s="13"/>
      <c r="QFM59" s="13"/>
      <c r="QFN59" s="13"/>
      <c r="QFO59" s="13"/>
      <c r="QFP59" s="13"/>
      <c r="QFQ59" s="13"/>
      <c r="QFR59" s="13"/>
      <c r="QFS59" s="13"/>
      <c r="QFT59" s="13"/>
      <c r="QFU59" s="13"/>
      <c r="QFV59" s="13"/>
      <c r="QFW59" s="13"/>
      <c r="QFX59" s="13"/>
      <c r="QFY59" s="13"/>
      <c r="QFZ59" s="13"/>
      <c r="QGA59" s="13"/>
      <c r="QGB59" s="13"/>
      <c r="QGC59" s="13"/>
      <c r="QGD59" s="13"/>
      <c r="QGE59" s="13"/>
      <c r="QGF59" s="13"/>
      <c r="QGG59" s="13"/>
      <c r="QGH59" s="13"/>
      <c r="QGI59" s="13"/>
      <c r="QGJ59" s="13"/>
      <c r="QGK59" s="13"/>
      <c r="QGL59" s="13"/>
      <c r="QGM59" s="13"/>
      <c r="QGN59" s="13"/>
      <c r="QGO59" s="13"/>
      <c r="QGP59" s="13"/>
      <c r="QGQ59" s="13"/>
      <c r="QGR59" s="13"/>
      <c r="QGS59" s="13"/>
      <c r="QGT59" s="13"/>
      <c r="QGU59" s="13"/>
      <c r="QGV59" s="13"/>
      <c r="QGW59" s="13"/>
      <c r="QGX59" s="13"/>
      <c r="QGY59" s="13"/>
      <c r="QGZ59" s="13"/>
      <c r="QHA59" s="13"/>
      <c r="QHB59" s="13"/>
      <c r="QHC59" s="13"/>
      <c r="QHD59" s="13"/>
      <c r="QHE59" s="13"/>
      <c r="QHF59" s="13"/>
      <c r="QHG59" s="13"/>
      <c r="QHH59" s="13"/>
      <c r="QHI59" s="13"/>
      <c r="QHJ59" s="13"/>
      <c r="QHK59" s="13"/>
      <c r="QHL59" s="13"/>
      <c r="QHM59" s="13"/>
      <c r="QHN59" s="13"/>
      <c r="QHO59" s="13"/>
      <c r="QHP59" s="13"/>
      <c r="QHQ59" s="13"/>
      <c r="QHR59" s="13"/>
      <c r="QHS59" s="13"/>
      <c r="QHT59" s="13"/>
      <c r="QHU59" s="13"/>
      <c r="QHV59" s="13"/>
      <c r="QHW59" s="13"/>
      <c r="QHX59" s="13"/>
      <c r="QHY59" s="13"/>
      <c r="QHZ59" s="13"/>
      <c r="QIA59" s="13"/>
      <c r="QIB59" s="13"/>
      <c r="QIC59" s="13"/>
      <c r="QID59" s="13"/>
      <c r="QIE59" s="13"/>
      <c r="QIF59" s="13"/>
      <c r="QIG59" s="13"/>
      <c r="QIH59" s="13"/>
      <c r="QII59" s="13"/>
      <c r="QIJ59" s="13"/>
      <c r="QIK59" s="13"/>
      <c r="QIL59" s="13"/>
      <c r="QIM59" s="13"/>
      <c r="QIN59" s="13"/>
      <c r="QIO59" s="13"/>
      <c r="QIP59" s="13"/>
      <c r="QIQ59" s="13"/>
      <c r="QIR59" s="13"/>
      <c r="QIS59" s="13"/>
      <c r="QIT59" s="13"/>
      <c r="QIU59" s="13"/>
      <c r="QIV59" s="13"/>
      <c r="QIW59" s="13"/>
      <c r="QIX59" s="13"/>
      <c r="QIY59" s="13"/>
      <c r="QIZ59" s="13"/>
      <c r="QJA59" s="13"/>
      <c r="QJB59" s="13"/>
      <c r="QJC59" s="13"/>
      <c r="QJD59" s="13"/>
      <c r="QJE59" s="13"/>
      <c r="QJF59" s="13"/>
      <c r="QJG59" s="13"/>
      <c r="QJH59" s="13"/>
      <c r="QJI59" s="13"/>
      <c r="QJJ59" s="13"/>
      <c r="QJK59" s="13"/>
      <c r="QJL59" s="13"/>
      <c r="QJM59" s="13"/>
      <c r="QJN59" s="13"/>
      <c r="QJO59" s="13"/>
      <c r="QJP59" s="13"/>
      <c r="QJQ59" s="13"/>
      <c r="QJR59" s="13"/>
      <c r="QJS59" s="13"/>
      <c r="QJT59" s="13"/>
      <c r="QJU59" s="13"/>
      <c r="QJV59" s="13"/>
      <c r="QJW59" s="13"/>
      <c r="QJX59" s="13"/>
      <c r="QJY59" s="13"/>
      <c r="QJZ59" s="13"/>
      <c r="QKA59" s="13"/>
      <c r="QKB59" s="13"/>
      <c r="QKC59" s="13"/>
      <c r="QKD59" s="13"/>
      <c r="QKE59" s="13"/>
      <c r="QKF59" s="13"/>
      <c r="QKG59" s="13"/>
      <c r="QKH59" s="13"/>
      <c r="QKI59" s="13"/>
      <c r="QKJ59" s="13"/>
      <c r="QKK59" s="13"/>
      <c r="QKL59" s="13"/>
      <c r="QKM59" s="13"/>
      <c r="QKN59" s="13"/>
      <c r="QKO59" s="13"/>
      <c r="QKP59" s="13"/>
      <c r="QKQ59" s="13"/>
      <c r="QKR59" s="13"/>
      <c r="QKS59" s="13"/>
      <c r="QKT59" s="13"/>
      <c r="QKU59" s="13"/>
      <c r="QKV59" s="13"/>
      <c r="QKW59" s="13"/>
      <c r="QKX59" s="13"/>
      <c r="QKY59" s="13"/>
      <c r="QKZ59" s="13"/>
      <c r="QLA59" s="13"/>
      <c r="QLB59" s="13"/>
      <c r="QLC59" s="13"/>
      <c r="QLD59" s="13"/>
      <c r="QLE59" s="13"/>
      <c r="QLF59" s="13"/>
      <c r="QLG59" s="13"/>
      <c r="QLH59" s="13"/>
      <c r="QLI59" s="13"/>
      <c r="QLJ59" s="13"/>
      <c r="QLK59" s="13"/>
      <c r="QLL59" s="13"/>
      <c r="QLM59" s="13"/>
      <c r="QLN59" s="13"/>
      <c r="QLO59" s="13"/>
      <c r="QLP59" s="13"/>
      <c r="QLQ59" s="13"/>
      <c r="QLR59" s="13"/>
      <c r="QLS59" s="13"/>
      <c r="QLT59" s="13"/>
      <c r="QLU59" s="13"/>
      <c r="QLV59" s="13"/>
      <c r="QLW59" s="13"/>
      <c r="QLX59" s="13"/>
      <c r="QLY59" s="13"/>
      <c r="QLZ59" s="13"/>
      <c r="QMA59" s="13"/>
      <c r="QMB59" s="13"/>
      <c r="QMC59" s="13"/>
      <c r="QMD59" s="13"/>
      <c r="QME59" s="13"/>
      <c r="QMF59" s="13"/>
      <c r="QMG59" s="13"/>
      <c r="QMH59" s="13"/>
      <c r="QMI59" s="13"/>
      <c r="QMJ59" s="13"/>
      <c r="QMK59" s="13"/>
      <c r="QML59" s="13"/>
      <c r="QMM59" s="13"/>
      <c r="QMN59" s="13"/>
      <c r="QMO59" s="13"/>
      <c r="QMP59" s="13"/>
      <c r="QMQ59" s="13"/>
      <c r="QMR59" s="13"/>
      <c r="QMS59" s="13"/>
      <c r="QMT59" s="13"/>
      <c r="QMU59" s="13"/>
      <c r="QMV59" s="13"/>
      <c r="QMW59" s="13"/>
      <c r="QMX59" s="13"/>
      <c r="QMY59" s="13"/>
      <c r="QMZ59" s="13"/>
      <c r="QNA59" s="13"/>
      <c r="QNB59" s="13"/>
      <c r="QNC59" s="13"/>
      <c r="QND59" s="13"/>
      <c r="QNE59" s="13"/>
      <c r="QNF59" s="13"/>
      <c r="QNG59" s="13"/>
      <c r="QNH59" s="13"/>
      <c r="QNI59" s="13"/>
      <c r="QNJ59" s="13"/>
      <c r="QNK59" s="13"/>
      <c r="QNL59" s="13"/>
      <c r="QNM59" s="13"/>
      <c r="QNN59" s="13"/>
      <c r="QNO59" s="13"/>
      <c r="QNP59" s="13"/>
      <c r="QNQ59" s="13"/>
      <c r="QNR59" s="13"/>
      <c r="QNS59" s="13"/>
      <c r="QNT59" s="13"/>
      <c r="QNU59" s="13"/>
      <c r="QNV59" s="13"/>
      <c r="QNW59" s="13"/>
      <c r="QNX59" s="13"/>
      <c r="QNY59" s="13"/>
      <c r="QNZ59" s="13"/>
      <c r="QOA59" s="13"/>
      <c r="QOB59" s="13"/>
      <c r="QOC59" s="13"/>
      <c r="QOD59" s="13"/>
      <c r="QOE59" s="13"/>
      <c r="QOF59" s="13"/>
      <c r="QOG59" s="13"/>
      <c r="QOH59" s="13"/>
      <c r="QOI59" s="13"/>
      <c r="QOJ59" s="13"/>
      <c r="QOK59" s="13"/>
      <c r="QOL59" s="13"/>
      <c r="QOM59" s="13"/>
      <c r="QON59" s="13"/>
      <c r="QOO59" s="13"/>
      <c r="QOP59" s="13"/>
      <c r="QOQ59" s="13"/>
      <c r="QOR59" s="13"/>
      <c r="QOS59" s="13"/>
      <c r="QOT59" s="13"/>
      <c r="QOU59" s="13"/>
      <c r="QOV59" s="13"/>
      <c r="QOW59" s="13"/>
      <c r="QOX59" s="13"/>
      <c r="QOY59" s="13"/>
      <c r="QOZ59" s="13"/>
      <c r="QPA59" s="13"/>
      <c r="QPB59" s="13"/>
      <c r="QPC59" s="13"/>
      <c r="QPD59" s="13"/>
      <c r="QPE59" s="13"/>
      <c r="QPF59" s="13"/>
      <c r="QPG59" s="13"/>
      <c r="QPH59" s="13"/>
      <c r="QPI59" s="13"/>
      <c r="QPJ59" s="13"/>
      <c r="QPK59" s="13"/>
      <c r="QPL59" s="13"/>
      <c r="QPM59" s="13"/>
      <c r="QPN59" s="13"/>
      <c r="QPO59" s="13"/>
      <c r="QPP59" s="13"/>
      <c r="QPQ59" s="13"/>
      <c r="QPR59" s="13"/>
      <c r="QPS59" s="13"/>
      <c r="QPT59" s="13"/>
      <c r="QPU59" s="13"/>
      <c r="QPV59" s="13"/>
      <c r="QPW59" s="13"/>
      <c r="QPX59" s="13"/>
      <c r="QPY59" s="13"/>
      <c r="QPZ59" s="13"/>
      <c r="QQA59" s="13"/>
      <c r="QQB59" s="13"/>
      <c r="QQC59" s="13"/>
      <c r="QQD59" s="13"/>
      <c r="QQE59" s="13"/>
      <c r="QQF59" s="13"/>
      <c r="QQG59" s="13"/>
      <c r="QQH59" s="13"/>
      <c r="QQI59" s="13"/>
      <c r="QQJ59" s="13"/>
      <c r="QQK59" s="13"/>
      <c r="QQL59" s="13"/>
      <c r="QQM59" s="13"/>
      <c r="QQN59" s="13"/>
      <c r="QQO59" s="13"/>
      <c r="QQP59" s="13"/>
      <c r="QQQ59" s="13"/>
      <c r="QQR59" s="13"/>
      <c r="QQS59" s="13"/>
      <c r="QQT59" s="13"/>
      <c r="QQU59" s="13"/>
      <c r="QQV59" s="13"/>
      <c r="QQW59" s="13"/>
      <c r="QQX59" s="13"/>
      <c r="QQY59" s="13"/>
      <c r="QQZ59" s="13"/>
      <c r="QRA59" s="13"/>
      <c r="QRB59" s="13"/>
      <c r="QRC59" s="13"/>
      <c r="QRD59" s="13"/>
      <c r="QRE59" s="13"/>
      <c r="QRF59" s="13"/>
      <c r="QRG59" s="13"/>
      <c r="QRH59" s="13"/>
      <c r="QRI59" s="13"/>
      <c r="QRJ59" s="13"/>
      <c r="QRK59" s="13"/>
      <c r="QRL59" s="13"/>
      <c r="QRM59" s="13"/>
      <c r="QRN59" s="13"/>
      <c r="QRO59" s="13"/>
      <c r="QRP59" s="13"/>
      <c r="QRQ59" s="13"/>
      <c r="QRR59" s="13"/>
      <c r="QRS59" s="13"/>
      <c r="QRT59" s="13"/>
      <c r="QRU59" s="13"/>
      <c r="QRV59" s="13"/>
      <c r="QRW59" s="13"/>
      <c r="QRX59" s="13"/>
      <c r="QRY59" s="13"/>
      <c r="QRZ59" s="13"/>
      <c r="QSA59" s="13"/>
      <c r="QSB59" s="13"/>
      <c r="QSC59" s="13"/>
      <c r="QSD59" s="13"/>
      <c r="QSE59" s="13"/>
      <c r="QSF59" s="13"/>
      <c r="QSG59" s="13"/>
      <c r="QSH59" s="13"/>
      <c r="QSI59" s="13"/>
      <c r="QSJ59" s="13"/>
      <c r="QSK59" s="13"/>
      <c r="QSL59" s="13"/>
      <c r="QSM59" s="13"/>
      <c r="QSN59" s="13"/>
      <c r="QSO59" s="13"/>
      <c r="QSP59" s="13"/>
      <c r="QSQ59" s="13"/>
      <c r="QSR59" s="13"/>
      <c r="QSS59" s="13"/>
      <c r="QST59" s="13"/>
      <c r="QSU59" s="13"/>
      <c r="QSV59" s="13"/>
      <c r="QSW59" s="13"/>
      <c r="QSX59" s="13"/>
      <c r="QSY59" s="13"/>
      <c r="QSZ59" s="13"/>
      <c r="QTA59" s="13"/>
      <c r="QTB59" s="13"/>
      <c r="QTC59" s="13"/>
      <c r="QTD59" s="13"/>
      <c r="QTE59" s="13"/>
      <c r="QTF59" s="13"/>
      <c r="QTG59" s="13"/>
      <c r="QTH59" s="13"/>
      <c r="QTI59" s="13"/>
      <c r="QTJ59" s="13"/>
      <c r="QTK59" s="13"/>
      <c r="QTL59" s="13"/>
      <c r="QTM59" s="13"/>
      <c r="QTN59" s="13"/>
      <c r="QTO59" s="13"/>
      <c r="QTP59" s="13"/>
      <c r="QTQ59" s="13"/>
      <c r="QTR59" s="13"/>
      <c r="QTS59" s="13"/>
      <c r="QTT59" s="13"/>
      <c r="QTU59" s="13"/>
      <c r="QTV59" s="13"/>
      <c r="QTW59" s="13"/>
      <c r="QTX59" s="13"/>
      <c r="QTY59" s="13"/>
      <c r="QTZ59" s="13"/>
      <c r="QUA59" s="13"/>
      <c r="QUB59" s="13"/>
      <c r="QUC59" s="13"/>
      <c r="QUD59" s="13"/>
      <c r="QUE59" s="13"/>
      <c r="QUF59" s="13"/>
      <c r="QUG59" s="13"/>
      <c r="QUH59" s="13"/>
      <c r="QUI59" s="13"/>
      <c r="QUJ59" s="13"/>
      <c r="QUK59" s="13"/>
      <c r="QUL59" s="13"/>
      <c r="QUM59" s="13"/>
      <c r="QUN59" s="13"/>
      <c r="QUO59" s="13"/>
      <c r="QUP59" s="13"/>
      <c r="QUQ59" s="13"/>
      <c r="QUR59" s="13"/>
      <c r="QUS59" s="13"/>
      <c r="QUT59" s="13"/>
      <c r="QUU59" s="13"/>
      <c r="QUV59" s="13"/>
      <c r="QUW59" s="13"/>
      <c r="QUX59" s="13"/>
      <c r="QUY59" s="13"/>
      <c r="QUZ59" s="13"/>
      <c r="QVA59" s="13"/>
      <c r="QVB59" s="13"/>
      <c r="QVC59" s="13"/>
      <c r="QVD59" s="13"/>
      <c r="QVE59" s="13"/>
      <c r="QVF59" s="13"/>
      <c r="QVG59" s="13"/>
      <c r="QVH59" s="13"/>
      <c r="QVI59" s="13"/>
      <c r="QVJ59" s="13"/>
      <c r="QVK59" s="13"/>
      <c r="QVL59" s="13"/>
      <c r="QVM59" s="13"/>
      <c r="QVN59" s="13"/>
      <c r="QVO59" s="13"/>
      <c r="QVP59" s="13"/>
      <c r="QVQ59" s="13"/>
      <c r="QVR59" s="13"/>
      <c r="QVS59" s="13"/>
      <c r="QVT59" s="13"/>
      <c r="QVU59" s="13"/>
      <c r="QVV59" s="13"/>
      <c r="QVW59" s="13"/>
      <c r="QVX59" s="13"/>
      <c r="QVY59" s="13"/>
      <c r="QVZ59" s="13"/>
      <c r="QWA59" s="13"/>
      <c r="QWB59" s="13"/>
      <c r="QWC59" s="13"/>
      <c r="QWD59" s="13"/>
      <c r="QWE59" s="13"/>
      <c r="QWF59" s="13"/>
      <c r="QWG59" s="13"/>
      <c r="QWH59" s="13"/>
      <c r="QWI59" s="13"/>
      <c r="QWJ59" s="13"/>
      <c r="QWK59" s="13"/>
      <c r="QWL59" s="13"/>
      <c r="QWM59" s="13"/>
      <c r="QWN59" s="13"/>
      <c r="QWO59" s="13"/>
      <c r="QWP59" s="13"/>
      <c r="QWQ59" s="13"/>
      <c r="QWR59" s="13"/>
      <c r="QWS59" s="13"/>
      <c r="QWT59" s="13"/>
      <c r="QWU59" s="13"/>
      <c r="QWV59" s="13"/>
      <c r="QWW59" s="13"/>
      <c r="QWX59" s="13"/>
      <c r="QWY59" s="13"/>
      <c r="QWZ59" s="13"/>
      <c r="QXA59" s="13"/>
      <c r="QXB59" s="13"/>
      <c r="QXC59" s="13"/>
      <c r="QXD59" s="13"/>
      <c r="QXE59" s="13"/>
      <c r="QXF59" s="13"/>
      <c r="QXG59" s="13"/>
      <c r="QXH59" s="13"/>
      <c r="QXI59" s="13"/>
      <c r="QXJ59" s="13"/>
      <c r="QXK59" s="13"/>
      <c r="QXL59" s="13"/>
      <c r="QXM59" s="13"/>
      <c r="QXN59" s="13"/>
      <c r="QXO59" s="13"/>
      <c r="QXP59" s="13"/>
      <c r="QXQ59" s="13"/>
      <c r="QXR59" s="13"/>
      <c r="QXS59" s="13"/>
      <c r="QXT59" s="13"/>
      <c r="QXU59" s="13"/>
      <c r="QXV59" s="13"/>
      <c r="QXW59" s="13"/>
      <c r="QXX59" s="13"/>
      <c r="QXY59" s="13"/>
      <c r="QXZ59" s="13"/>
      <c r="QYA59" s="13"/>
      <c r="QYB59" s="13"/>
      <c r="QYC59" s="13"/>
      <c r="QYD59" s="13"/>
      <c r="QYE59" s="13"/>
      <c r="QYF59" s="13"/>
      <c r="QYG59" s="13"/>
      <c r="QYH59" s="13"/>
      <c r="QYI59" s="13"/>
      <c r="QYJ59" s="13"/>
      <c r="QYK59" s="13"/>
      <c r="QYL59" s="13"/>
      <c r="QYM59" s="13"/>
      <c r="QYN59" s="13"/>
      <c r="QYO59" s="13"/>
      <c r="QYP59" s="13"/>
      <c r="QYQ59" s="13"/>
      <c r="QYR59" s="13"/>
      <c r="QYS59" s="13"/>
      <c r="QYT59" s="13"/>
      <c r="QYU59" s="13"/>
      <c r="QYV59" s="13"/>
      <c r="QYW59" s="13"/>
      <c r="QYX59" s="13"/>
      <c r="QYY59" s="13"/>
      <c r="QYZ59" s="13"/>
      <c r="QZA59" s="13"/>
      <c r="QZB59" s="13"/>
      <c r="QZC59" s="13"/>
      <c r="QZD59" s="13"/>
      <c r="QZE59" s="13"/>
      <c r="QZF59" s="13"/>
      <c r="QZG59" s="13"/>
      <c r="QZH59" s="13"/>
      <c r="QZI59" s="13"/>
      <c r="QZJ59" s="13"/>
      <c r="QZK59" s="13"/>
      <c r="QZL59" s="13"/>
      <c r="QZM59" s="13"/>
      <c r="QZN59" s="13"/>
      <c r="QZO59" s="13"/>
      <c r="QZP59" s="13"/>
      <c r="QZQ59" s="13"/>
      <c r="QZR59" s="13"/>
      <c r="QZS59" s="13"/>
      <c r="QZT59" s="13"/>
      <c r="QZU59" s="13"/>
      <c r="QZV59" s="13"/>
      <c r="QZW59" s="13"/>
      <c r="QZX59" s="13"/>
      <c r="QZY59" s="13"/>
      <c r="QZZ59" s="13"/>
      <c r="RAA59" s="13"/>
      <c r="RAB59" s="13"/>
      <c r="RAC59" s="13"/>
      <c r="RAD59" s="13"/>
      <c r="RAE59" s="13"/>
      <c r="RAF59" s="13"/>
      <c r="RAG59" s="13"/>
      <c r="RAH59" s="13"/>
      <c r="RAI59" s="13"/>
      <c r="RAJ59" s="13"/>
      <c r="RAK59" s="13"/>
      <c r="RAL59" s="13"/>
      <c r="RAM59" s="13"/>
      <c r="RAN59" s="13"/>
      <c r="RAO59" s="13"/>
      <c r="RAP59" s="13"/>
      <c r="RAQ59" s="13"/>
      <c r="RAR59" s="13"/>
      <c r="RAS59" s="13"/>
      <c r="RAT59" s="13"/>
      <c r="RAU59" s="13"/>
      <c r="RAV59" s="13"/>
      <c r="RAW59" s="13"/>
      <c r="RAX59" s="13"/>
      <c r="RAY59" s="13"/>
      <c r="RAZ59" s="13"/>
      <c r="RBA59" s="13"/>
      <c r="RBB59" s="13"/>
      <c r="RBC59" s="13"/>
      <c r="RBD59" s="13"/>
      <c r="RBE59" s="13"/>
      <c r="RBF59" s="13"/>
      <c r="RBG59" s="13"/>
      <c r="RBH59" s="13"/>
      <c r="RBI59" s="13"/>
      <c r="RBJ59" s="13"/>
      <c r="RBK59" s="13"/>
      <c r="RBL59" s="13"/>
      <c r="RBM59" s="13"/>
      <c r="RBN59" s="13"/>
      <c r="RBO59" s="13"/>
      <c r="RBP59" s="13"/>
      <c r="RBQ59" s="13"/>
      <c r="RBR59" s="13"/>
      <c r="RBS59" s="13"/>
      <c r="RBT59" s="13"/>
      <c r="RBU59" s="13"/>
      <c r="RBV59" s="13"/>
      <c r="RBW59" s="13"/>
      <c r="RBX59" s="13"/>
      <c r="RBY59" s="13"/>
      <c r="RBZ59" s="13"/>
      <c r="RCA59" s="13"/>
      <c r="RCB59" s="13"/>
      <c r="RCC59" s="13"/>
      <c r="RCD59" s="13"/>
      <c r="RCE59" s="13"/>
      <c r="RCF59" s="13"/>
      <c r="RCG59" s="13"/>
      <c r="RCH59" s="13"/>
      <c r="RCI59" s="13"/>
      <c r="RCJ59" s="13"/>
      <c r="RCK59" s="13"/>
      <c r="RCL59" s="13"/>
      <c r="RCM59" s="13"/>
      <c r="RCN59" s="13"/>
      <c r="RCO59" s="13"/>
      <c r="RCP59" s="13"/>
      <c r="RCQ59" s="13"/>
      <c r="RCR59" s="13"/>
      <c r="RCS59" s="13"/>
      <c r="RCT59" s="13"/>
      <c r="RCU59" s="13"/>
      <c r="RCV59" s="13"/>
      <c r="RCW59" s="13"/>
      <c r="RCX59" s="13"/>
      <c r="RCY59" s="13"/>
      <c r="RCZ59" s="13"/>
      <c r="RDA59" s="13"/>
      <c r="RDB59" s="13"/>
      <c r="RDC59" s="13"/>
      <c r="RDD59" s="13"/>
      <c r="RDE59" s="13"/>
      <c r="RDF59" s="13"/>
      <c r="RDG59" s="13"/>
      <c r="RDH59" s="13"/>
      <c r="RDI59" s="13"/>
      <c r="RDJ59" s="13"/>
      <c r="RDK59" s="13"/>
      <c r="RDL59" s="13"/>
      <c r="RDM59" s="13"/>
      <c r="RDN59" s="13"/>
      <c r="RDO59" s="13"/>
      <c r="RDP59" s="13"/>
      <c r="RDQ59" s="13"/>
      <c r="RDR59" s="13"/>
      <c r="RDS59" s="13"/>
      <c r="RDT59" s="13"/>
      <c r="RDU59" s="13"/>
      <c r="RDV59" s="13"/>
      <c r="RDW59" s="13"/>
      <c r="RDX59" s="13"/>
      <c r="RDY59" s="13"/>
      <c r="RDZ59" s="13"/>
      <c r="REA59" s="13"/>
      <c r="REB59" s="13"/>
      <c r="REC59" s="13"/>
      <c r="RED59" s="13"/>
      <c r="REE59" s="13"/>
      <c r="REF59" s="13"/>
      <c r="REG59" s="13"/>
      <c r="REH59" s="13"/>
      <c r="REI59" s="13"/>
      <c r="REJ59" s="13"/>
      <c r="REK59" s="13"/>
      <c r="REL59" s="13"/>
      <c r="REM59" s="13"/>
      <c r="REN59" s="13"/>
      <c r="REO59" s="13"/>
      <c r="REP59" s="13"/>
      <c r="REQ59" s="13"/>
      <c r="RER59" s="13"/>
      <c r="RES59" s="13"/>
      <c r="RET59" s="13"/>
      <c r="REU59" s="13"/>
      <c r="REV59" s="13"/>
      <c r="REW59" s="13"/>
      <c r="REX59" s="13"/>
      <c r="REY59" s="13"/>
      <c r="REZ59" s="13"/>
      <c r="RFA59" s="13"/>
      <c r="RFB59" s="13"/>
      <c r="RFC59" s="13"/>
      <c r="RFD59" s="13"/>
      <c r="RFE59" s="13"/>
      <c r="RFF59" s="13"/>
      <c r="RFG59" s="13"/>
      <c r="RFH59" s="13"/>
      <c r="RFI59" s="13"/>
      <c r="RFJ59" s="13"/>
      <c r="RFK59" s="13"/>
      <c r="RFL59" s="13"/>
      <c r="RFM59" s="13"/>
      <c r="RFN59" s="13"/>
      <c r="RFO59" s="13"/>
      <c r="RFP59" s="13"/>
      <c r="RFQ59" s="13"/>
      <c r="RFR59" s="13"/>
      <c r="RFS59" s="13"/>
      <c r="RFT59" s="13"/>
      <c r="RFU59" s="13"/>
      <c r="RFV59" s="13"/>
      <c r="RFW59" s="13"/>
      <c r="RFX59" s="13"/>
      <c r="RFY59" s="13"/>
      <c r="RFZ59" s="13"/>
      <c r="RGA59" s="13"/>
      <c r="RGB59" s="13"/>
      <c r="RGC59" s="13"/>
      <c r="RGD59" s="13"/>
      <c r="RGE59" s="13"/>
      <c r="RGF59" s="13"/>
      <c r="RGG59" s="13"/>
      <c r="RGH59" s="13"/>
      <c r="RGI59" s="13"/>
      <c r="RGJ59" s="13"/>
      <c r="RGK59" s="13"/>
      <c r="RGL59" s="13"/>
      <c r="RGM59" s="13"/>
      <c r="RGN59" s="13"/>
      <c r="RGO59" s="13"/>
      <c r="RGP59" s="13"/>
      <c r="RGQ59" s="13"/>
      <c r="RGR59" s="13"/>
      <c r="RGS59" s="13"/>
      <c r="RGT59" s="13"/>
      <c r="RGU59" s="13"/>
      <c r="RGV59" s="13"/>
      <c r="RGW59" s="13"/>
      <c r="RGX59" s="13"/>
      <c r="RGY59" s="13"/>
      <c r="RGZ59" s="13"/>
      <c r="RHA59" s="13"/>
      <c r="RHB59" s="13"/>
      <c r="RHC59" s="13"/>
      <c r="RHD59" s="13"/>
      <c r="RHE59" s="13"/>
      <c r="RHF59" s="13"/>
      <c r="RHG59" s="13"/>
      <c r="RHH59" s="13"/>
      <c r="RHI59" s="13"/>
      <c r="RHJ59" s="13"/>
      <c r="RHK59" s="13"/>
      <c r="RHL59" s="13"/>
      <c r="RHM59" s="13"/>
      <c r="RHN59" s="13"/>
      <c r="RHO59" s="13"/>
      <c r="RHP59" s="13"/>
      <c r="RHQ59" s="13"/>
      <c r="RHR59" s="13"/>
      <c r="RHS59" s="13"/>
      <c r="RHT59" s="13"/>
      <c r="RHU59" s="13"/>
      <c r="RHV59" s="13"/>
      <c r="RHW59" s="13"/>
      <c r="RHX59" s="13"/>
      <c r="RHY59" s="13"/>
      <c r="RHZ59" s="13"/>
      <c r="RIA59" s="13"/>
      <c r="RIB59" s="13"/>
      <c r="RIC59" s="13"/>
      <c r="RID59" s="13"/>
      <c r="RIE59" s="13"/>
      <c r="RIF59" s="13"/>
      <c r="RIG59" s="13"/>
      <c r="RIH59" s="13"/>
      <c r="RII59" s="13"/>
      <c r="RIJ59" s="13"/>
      <c r="RIK59" s="13"/>
      <c r="RIL59" s="13"/>
      <c r="RIM59" s="13"/>
      <c r="RIN59" s="13"/>
      <c r="RIO59" s="13"/>
      <c r="RIP59" s="13"/>
      <c r="RIQ59" s="13"/>
      <c r="RIR59" s="13"/>
      <c r="RIS59" s="13"/>
      <c r="RIT59" s="13"/>
      <c r="RIU59" s="13"/>
      <c r="RIV59" s="13"/>
      <c r="RIW59" s="13"/>
      <c r="RIX59" s="13"/>
      <c r="RIY59" s="13"/>
      <c r="RIZ59" s="13"/>
      <c r="RJA59" s="13"/>
      <c r="RJB59" s="13"/>
      <c r="RJC59" s="13"/>
      <c r="RJD59" s="13"/>
      <c r="RJE59" s="13"/>
      <c r="RJF59" s="13"/>
      <c r="RJG59" s="13"/>
      <c r="RJH59" s="13"/>
      <c r="RJI59" s="13"/>
      <c r="RJJ59" s="13"/>
      <c r="RJK59" s="13"/>
      <c r="RJL59" s="13"/>
      <c r="RJM59" s="13"/>
      <c r="RJN59" s="13"/>
      <c r="RJO59" s="13"/>
      <c r="RJP59" s="13"/>
      <c r="RJQ59" s="13"/>
      <c r="RJR59" s="13"/>
      <c r="RJS59" s="13"/>
      <c r="RJT59" s="13"/>
      <c r="RJU59" s="13"/>
      <c r="RJV59" s="13"/>
      <c r="RJW59" s="13"/>
      <c r="RJX59" s="13"/>
      <c r="RJY59" s="13"/>
      <c r="RJZ59" s="13"/>
      <c r="RKA59" s="13"/>
      <c r="RKB59" s="13"/>
      <c r="RKC59" s="13"/>
      <c r="RKD59" s="13"/>
      <c r="RKE59" s="13"/>
      <c r="RKF59" s="13"/>
      <c r="RKG59" s="13"/>
      <c r="RKH59" s="13"/>
      <c r="RKI59" s="13"/>
      <c r="RKJ59" s="13"/>
      <c r="RKK59" s="13"/>
      <c r="RKL59" s="13"/>
      <c r="RKM59" s="13"/>
      <c r="RKN59" s="13"/>
      <c r="RKO59" s="13"/>
      <c r="RKP59" s="13"/>
      <c r="RKQ59" s="13"/>
      <c r="RKR59" s="13"/>
      <c r="RKS59" s="13"/>
      <c r="RKT59" s="13"/>
      <c r="RKU59" s="13"/>
      <c r="RKV59" s="13"/>
      <c r="RKW59" s="13"/>
      <c r="RKX59" s="13"/>
      <c r="RKY59" s="13"/>
      <c r="RKZ59" s="13"/>
      <c r="RLA59" s="13"/>
      <c r="RLB59" s="13"/>
      <c r="RLC59" s="13"/>
      <c r="RLD59" s="13"/>
      <c r="RLE59" s="13"/>
      <c r="RLF59" s="13"/>
      <c r="RLG59" s="13"/>
      <c r="RLH59" s="13"/>
      <c r="RLI59" s="13"/>
      <c r="RLJ59" s="13"/>
      <c r="RLK59" s="13"/>
      <c r="RLL59" s="13"/>
      <c r="RLM59" s="13"/>
      <c r="RLN59" s="13"/>
      <c r="RLO59" s="13"/>
      <c r="RLP59" s="13"/>
      <c r="RLQ59" s="13"/>
      <c r="RLR59" s="13"/>
      <c r="RLS59" s="13"/>
      <c r="RLT59" s="13"/>
      <c r="RLU59" s="13"/>
      <c r="RLV59" s="13"/>
      <c r="RLW59" s="13"/>
      <c r="RLX59" s="13"/>
      <c r="RLY59" s="13"/>
      <c r="RLZ59" s="13"/>
      <c r="RMA59" s="13"/>
      <c r="RMB59" s="13"/>
      <c r="RMC59" s="13"/>
      <c r="RMD59" s="13"/>
      <c r="RME59" s="13"/>
      <c r="RMF59" s="13"/>
      <c r="RMG59" s="13"/>
      <c r="RMH59" s="13"/>
      <c r="RMI59" s="13"/>
      <c r="RMJ59" s="13"/>
      <c r="RMK59" s="13"/>
      <c r="RML59" s="13"/>
      <c r="RMM59" s="13"/>
      <c r="RMN59" s="13"/>
      <c r="RMO59" s="13"/>
      <c r="RMP59" s="13"/>
      <c r="RMQ59" s="13"/>
      <c r="RMR59" s="13"/>
      <c r="RMS59" s="13"/>
      <c r="RMT59" s="13"/>
      <c r="RMU59" s="13"/>
      <c r="RMV59" s="13"/>
      <c r="RMW59" s="13"/>
      <c r="RMX59" s="13"/>
      <c r="RMY59" s="13"/>
      <c r="RMZ59" s="13"/>
      <c r="RNA59" s="13"/>
      <c r="RNB59" s="13"/>
      <c r="RNC59" s="13"/>
      <c r="RND59" s="13"/>
      <c r="RNE59" s="13"/>
      <c r="RNF59" s="13"/>
      <c r="RNG59" s="13"/>
      <c r="RNH59" s="13"/>
      <c r="RNI59" s="13"/>
      <c r="RNJ59" s="13"/>
      <c r="RNK59" s="13"/>
      <c r="RNL59" s="13"/>
      <c r="RNM59" s="13"/>
      <c r="RNN59" s="13"/>
      <c r="RNO59" s="13"/>
      <c r="RNP59" s="13"/>
      <c r="RNQ59" s="13"/>
      <c r="RNR59" s="13"/>
      <c r="RNS59" s="13"/>
      <c r="RNT59" s="13"/>
      <c r="RNU59" s="13"/>
      <c r="RNV59" s="13"/>
      <c r="RNW59" s="13"/>
      <c r="RNX59" s="13"/>
      <c r="RNY59" s="13"/>
      <c r="RNZ59" s="13"/>
      <c r="ROA59" s="13"/>
      <c r="ROB59" s="13"/>
      <c r="ROC59" s="13"/>
      <c r="ROD59" s="13"/>
      <c r="ROE59" s="13"/>
      <c r="ROF59" s="13"/>
      <c r="ROG59" s="13"/>
      <c r="ROH59" s="13"/>
      <c r="ROI59" s="13"/>
      <c r="ROJ59" s="13"/>
      <c r="ROK59" s="13"/>
      <c r="ROL59" s="13"/>
      <c r="ROM59" s="13"/>
      <c r="RON59" s="13"/>
      <c r="ROO59" s="13"/>
      <c r="ROP59" s="13"/>
      <c r="ROQ59" s="13"/>
      <c r="ROR59" s="13"/>
      <c r="ROS59" s="13"/>
      <c r="ROT59" s="13"/>
      <c r="ROU59" s="13"/>
      <c r="ROV59" s="13"/>
      <c r="ROW59" s="13"/>
      <c r="ROX59" s="13"/>
      <c r="ROY59" s="13"/>
      <c r="ROZ59" s="13"/>
      <c r="RPA59" s="13"/>
      <c r="RPB59" s="13"/>
      <c r="RPC59" s="13"/>
      <c r="RPD59" s="13"/>
      <c r="RPE59" s="13"/>
      <c r="RPF59" s="13"/>
      <c r="RPG59" s="13"/>
      <c r="RPH59" s="13"/>
      <c r="RPI59" s="13"/>
      <c r="RPJ59" s="13"/>
      <c r="RPK59" s="13"/>
      <c r="RPL59" s="13"/>
      <c r="RPM59" s="13"/>
      <c r="RPN59" s="13"/>
      <c r="RPO59" s="13"/>
      <c r="RPP59" s="13"/>
      <c r="RPQ59" s="13"/>
      <c r="RPR59" s="13"/>
      <c r="RPS59" s="13"/>
      <c r="RPT59" s="13"/>
      <c r="RPU59" s="13"/>
      <c r="RPV59" s="13"/>
      <c r="RPW59" s="13"/>
      <c r="RPX59" s="13"/>
      <c r="RPY59" s="13"/>
      <c r="RPZ59" s="13"/>
      <c r="RQA59" s="13"/>
      <c r="RQB59" s="13"/>
      <c r="RQC59" s="13"/>
      <c r="RQD59" s="13"/>
      <c r="RQE59" s="13"/>
      <c r="RQF59" s="13"/>
      <c r="RQG59" s="13"/>
      <c r="RQH59" s="13"/>
      <c r="RQI59" s="13"/>
      <c r="RQJ59" s="13"/>
      <c r="RQK59" s="13"/>
      <c r="RQL59" s="13"/>
      <c r="RQM59" s="13"/>
      <c r="RQN59" s="13"/>
      <c r="RQO59" s="13"/>
      <c r="RQP59" s="13"/>
      <c r="RQQ59" s="13"/>
      <c r="RQR59" s="13"/>
      <c r="RQS59" s="13"/>
      <c r="RQT59" s="13"/>
      <c r="RQU59" s="13"/>
      <c r="RQV59" s="13"/>
      <c r="RQW59" s="13"/>
      <c r="RQX59" s="13"/>
      <c r="RQY59" s="13"/>
      <c r="RQZ59" s="13"/>
      <c r="RRA59" s="13"/>
      <c r="RRB59" s="13"/>
      <c r="RRC59" s="13"/>
      <c r="RRD59" s="13"/>
      <c r="RRE59" s="13"/>
      <c r="RRF59" s="13"/>
      <c r="RRG59" s="13"/>
      <c r="RRH59" s="13"/>
      <c r="RRI59" s="13"/>
      <c r="RRJ59" s="13"/>
      <c r="RRK59" s="13"/>
      <c r="RRL59" s="13"/>
      <c r="RRM59" s="13"/>
      <c r="RRN59" s="13"/>
      <c r="RRO59" s="13"/>
      <c r="RRP59" s="13"/>
      <c r="RRQ59" s="13"/>
      <c r="RRR59" s="13"/>
      <c r="RRS59" s="13"/>
      <c r="RRT59" s="13"/>
      <c r="RRU59" s="13"/>
      <c r="RRV59" s="13"/>
      <c r="RRW59" s="13"/>
      <c r="RRX59" s="13"/>
      <c r="RRY59" s="13"/>
      <c r="RRZ59" s="13"/>
      <c r="RSA59" s="13"/>
      <c r="RSB59" s="13"/>
      <c r="RSC59" s="13"/>
      <c r="RSD59" s="13"/>
      <c r="RSE59" s="13"/>
      <c r="RSF59" s="13"/>
      <c r="RSG59" s="13"/>
      <c r="RSH59" s="13"/>
      <c r="RSI59" s="13"/>
      <c r="RSJ59" s="13"/>
      <c r="RSK59" s="13"/>
      <c r="RSL59" s="13"/>
      <c r="RSM59" s="13"/>
      <c r="RSN59" s="13"/>
      <c r="RSO59" s="13"/>
      <c r="RSP59" s="13"/>
      <c r="RSQ59" s="13"/>
      <c r="RSR59" s="13"/>
      <c r="RSS59" s="13"/>
      <c r="RST59" s="13"/>
      <c r="RSU59" s="13"/>
      <c r="RSV59" s="13"/>
      <c r="RSW59" s="13"/>
      <c r="RSX59" s="13"/>
      <c r="RSY59" s="13"/>
      <c r="RSZ59" s="13"/>
      <c r="RTA59" s="13"/>
      <c r="RTB59" s="13"/>
      <c r="RTC59" s="13"/>
      <c r="RTD59" s="13"/>
      <c r="RTE59" s="13"/>
      <c r="RTF59" s="13"/>
      <c r="RTG59" s="13"/>
      <c r="RTH59" s="13"/>
      <c r="RTI59" s="13"/>
      <c r="RTJ59" s="13"/>
      <c r="RTK59" s="13"/>
      <c r="RTL59" s="13"/>
      <c r="RTM59" s="13"/>
      <c r="RTN59" s="13"/>
      <c r="RTO59" s="13"/>
      <c r="RTP59" s="13"/>
      <c r="RTQ59" s="13"/>
      <c r="RTR59" s="13"/>
      <c r="RTS59" s="13"/>
      <c r="RTT59" s="13"/>
      <c r="RTU59" s="13"/>
      <c r="RTV59" s="13"/>
      <c r="RTW59" s="13"/>
      <c r="RTX59" s="13"/>
      <c r="RTY59" s="13"/>
      <c r="RTZ59" s="13"/>
      <c r="RUA59" s="13"/>
      <c r="RUB59" s="13"/>
      <c r="RUC59" s="13"/>
      <c r="RUD59" s="13"/>
      <c r="RUE59" s="13"/>
      <c r="RUF59" s="13"/>
      <c r="RUG59" s="13"/>
      <c r="RUH59" s="13"/>
      <c r="RUI59" s="13"/>
      <c r="RUJ59" s="13"/>
      <c r="RUK59" s="13"/>
      <c r="RUL59" s="13"/>
      <c r="RUM59" s="13"/>
      <c r="RUN59" s="13"/>
      <c r="RUO59" s="13"/>
      <c r="RUP59" s="13"/>
      <c r="RUQ59" s="13"/>
      <c r="RUR59" s="13"/>
      <c r="RUS59" s="13"/>
      <c r="RUT59" s="13"/>
      <c r="RUU59" s="13"/>
      <c r="RUV59" s="13"/>
      <c r="RUW59" s="13"/>
      <c r="RUX59" s="13"/>
      <c r="RUY59" s="13"/>
      <c r="RUZ59" s="13"/>
      <c r="RVA59" s="13"/>
      <c r="RVB59" s="13"/>
      <c r="RVC59" s="13"/>
      <c r="RVD59" s="13"/>
      <c r="RVE59" s="13"/>
      <c r="RVF59" s="13"/>
      <c r="RVG59" s="13"/>
      <c r="RVH59" s="13"/>
      <c r="RVI59" s="13"/>
      <c r="RVJ59" s="13"/>
      <c r="RVK59" s="13"/>
      <c r="RVL59" s="13"/>
      <c r="RVM59" s="13"/>
      <c r="RVN59" s="13"/>
      <c r="RVO59" s="13"/>
      <c r="RVP59" s="13"/>
      <c r="RVQ59" s="13"/>
      <c r="RVR59" s="13"/>
      <c r="RVS59" s="13"/>
      <c r="RVT59" s="13"/>
      <c r="RVU59" s="13"/>
      <c r="RVV59" s="13"/>
      <c r="RVW59" s="13"/>
      <c r="RVX59" s="13"/>
      <c r="RVY59" s="13"/>
      <c r="RVZ59" s="13"/>
      <c r="RWA59" s="13"/>
      <c r="RWB59" s="13"/>
      <c r="RWC59" s="13"/>
      <c r="RWD59" s="13"/>
      <c r="RWE59" s="13"/>
      <c r="RWF59" s="13"/>
      <c r="RWG59" s="13"/>
      <c r="RWH59" s="13"/>
      <c r="RWI59" s="13"/>
      <c r="RWJ59" s="13"/>
      <c r="RWK59" s="13"/>
      <c r="RWL59" s="13"/>
      <c r="RWM59" s="13"/>
      <c r="RWN59" s="13"/>
      <c r="RWO59" s="13"/>
      <c r="RWP59" s="13"/>
      <c r="RWQ59" s="13"/>
      <c r="RWR59" s="13"/>
      <c r="RWS59" s="13"/>
      <c r="RWT59" s="13"/>
      <c r="RWU59" s="13"/>
      <c r="RWV59" s="13"/>
      <c r="RWW59" s="13"/>
      <c r="RWX59" s="13"/>
      <c r="RWY59" s="13"/>
      <c r="RWZ59" s="13"/>
      <c r="RXA59" s="13"/>
      <c r="RXB59" s="13"/>
      <c r="RXC59" s="13"/>
      <c r="RXD59" s="13"/>
      <c r="RXE59" s="13"/>
      <c r="RXF59" s="13"/>
      <c r="RXG59" s="13"/>
      <c r="RXH59" s="13"/>
      <c r="RXI59" s="13"/>
      <c r="RXJ59" s="13"/>
      <c r="RXK59" s="13"/>
      <c r="RXL59" s="13"/>
      <c r="RXM59" s="13"/>
      <c r="RXN59" s="13"/>
      <c r="RXO59" s="13"/>
      <c r="RXP59" s="13"/>
      <c r="RXQ59" s="13"/>
      <c r="RXR59" s="13"/>
      <c r="RXS59" s="13"/>
      <c r="RXT59" s="13"/>
      <c r="RXU59" s="13"/>
      <c r="RXV59" s="13"/>
      <c r="RXW59" s="13"/>
      <c r="RXX59" s="13"/>
      <c r="RXY59" s="13"/>
      <c r="RXZ59" s="13"/>
      <c r="RYA59" s="13"/>
      <c r="RYB59" s="13"/>
      <c r="RYC59" s="13"/>
      <c r="RYD59" s="13"/>
      <c r="RYE59" s="13"/>
      <c r="RYF59" s="13"/>
      <c r="RYG59" s="13"/>
      <c r="RYH59" s="13"/>
      <c r="RYI59" s="13"/>
      <c r="RYJ59" s="13"/>
      <c r="RYK59" s="13"/>
      <c r="RYL59" s="13"/>
      <c r="RYM59" s="13"/>
      <c r="RYN59" s="13"/>
      <c r="RYO59" s="13"/>
      <c r="RYP59" s="13"/>
      <c r="RYQ59" s="13"/>
      <c r="RYR59" s="13"/>
      <c r="RYS59" s="13"/>
      <c r="RYT59" s="13"/>
      <c r="RYU59" s="13"/>
      <c r="RYV59" s="13"/>
      <c r="RYW59" s="13"/>
      <c r="RYX59" s="13"/>
      <c r="RYY59" s="13"/>
      <c r="RYZ59" s="13"/>
      <c r="RZA59" s="13"/>
      <c r="RZB59" s="13"/>
      <c r="RZC59" s="13"/>
      <c r="RZD59" s="13"/>
      <c r="RZE59" s="13"/>
      <c r="RZF59" s="13"/>
      <c r="RZG59" s="13"/>
      <c r="RZH59" s="13"/>
      <c r="RZI59" s="13"/>
      <c r="RZJ59" s="13"/>
      <c r="RZK59" s="13"/>
      <c r="RZL59" s="13"/>
      <c r="RZM59" s="13"/>
      <c r="RZN59" s="13"/>
      <c r="RZO59" s="13"/>
      <c r="RZP59" s="13"/>
      <c r="RZQ59" s="13"/>
      <c r="RZR59" s="13"/>
      <c r="RZS59" s="13"/>
      <c r="RZT59" s="13"/>
      <c r="RZU59" s="13"/>
      <c r="RZV59" s="13"/>
      <c r="RZW59" s="13"/>
      <c r="RZX59" s="13"/>
      <c r="RZY59" s="13"/>
      <c r="RZZ59" s="13"/>
      <c r="SAA59" s="13"/>
      <c r="SAB59" s="13"/>
      <c r="SAC59" s="13"/>
      <c r="SAD59" s="13"/>
      <c r="SAE59" s="13"/>
      <c r="SAF59" s="13"/>
      <c r="SAG59" s="13"/>
      <c r="SAH59" s="13"/>
      <c r="SAI59" s="13"/>
      <c r="SAJ59" s="13"/>
      <c r="SAK59" s="13"/>
      <c r="SAL59" s="13"/>
      <c r="SAM59" s="13"/>
      <c r="SAN59" s="13"/>
      <c r="SAO59" s="13"/>
      <c r="SAP59" s="13"/>
      <c r="SAQ59" s="13"/>
      <c r="SAR59" s="13"/>
      <c r="SAS59" s="13"/>
      <c r="SAT59" s="13"/>
      <c r="SAU59" s="13"/>
      <c r="SAV59" s="13"/>
      <c r="SAW59" s="13"/>
      <c r="SAX59" s="13"/>
      <c r="SAY59" s="13"/>
      <c r="SAZ59" s="13"/>
      <c r="SBA59" s="13"/>
      <c r="SBB59" s="13"/>
      <c r="SBC59" s="13"/>
      <c r="SBD59" s="13"/>
      <c r="SBE59" s="13"/>
      <c r="SBF59" s="13"/>
      <c r="SBG59" s="13"/>
      <c r="SBH59" s="13"/>
      <c r="SBI59" s="13"/>
      <c r="SBJ59" s="13"/>
      <c r="SBK59" s="13"/>
      <c r="SBL59" s="13"/>
      <c r="SBM59" s="13"/>
      <c r="SBN59" s="13"/>
      <c r="SBO59" s="13"/>
      <c r="SBP59" s="13"/>
      <c r="SBQ59" s="13"/>
      <c r="SBR59" s="13"/>
      <c r="SBS59" s="13"/>
      <c r="SBT59" s="13"/>
      <c r="SBU59" s="13"/>
      <c r="SBV59" s="13"/>
      <c r="SBW59" s="13"/>
      <c r="SBX59" s="13"/>
      <c r="SBY59" s="13"/>
      <c r="SBZ59" s="13"/>
      <c r="SCA59" s="13"/>
      <c r="SCB59" s="13"/>
      <c r="SCC59" s="13"/>
      <c r="SCD59" s="13"/>
      <c r="SCE59" s="13"/>
      <c r="SCF59" s="13"/>
      <c r="SCG59" s="13"/>
      <c r="SCH59" s="13"/>
      <c r="SCI59" s="13"/>
      <c r="SCJ59" s="13"/>
      <c r="SCK59" s="13"/>
      <c r="SCL59" s="13"/>
      <c r="SCM59" s="13"/>
      <c r="SCN59" s="13"/>
      <c r="SCO59" s="13"/>
      <c r="SCP59" s="13"/>
      <c r="SCQ59" s="13"/>
      <c r="SCR59" s="13"/>
      <c r="SCS59" s="13"/>
      <c r="SCT59" s="13"/>
      <c r="SCU59" s="13"/>
      <c r="SCV59" s="13"/>
      <c r="SCW59" s="13"/>
      <c r="SCX59" s="13"/>
      <c r="SCY59" s="13"/>
      <c r="SCZ59" s="13"/>
      <c r="SDA59" s="13"/>
      <c r="SDB59" s="13"/>
      <c r="SDC59" s="13"/>
      <c r="SDD59" s="13"/>
      <c r="SDE59" s="13"/>
      <c r="SDF59" s="13"/>
      <c r="SDG59" s="13"/>
      <c r="SDH59" s="13"/>
      <c r="SDI59" s="13"/>
      <c r="SDJ59" s="13"/>
      <c r="SDK59" s="13"/>
      <c r="SDL59" s="13"/>
      <c r="SDM59" s="13"/>
      <c r="SDN59" s="13"/>
      <c r="SDO59" s="13"/>
      <c r="SDP59" s="13"/>
      <c r="SDQ59" s="13"/>
      <c r="SDR59" s="13"/>
      <c r="SDS59" s="13"/>
      <c r="SDT59" s="13"/>
      <c r="SDU59" s="13"/>
      <c r="SDV59" s="13"/>
      <c r="SDW59" s="13"/>
      <c r="SDX59" s="13"/>
      <c r="SDY59" s="13"/>
      <c r="SDZ59" s="13"/>
      <c r="SEA59" s="13"/>
      <c r="SEB59" s="13"/>
      <c r="SEC59" s="13"/>
      <c r="SED59" s="13"/>
      <c r="SEE59" s="13"/>
      <c r="SEF59" s="13"/>
      <c r="SEG59" s="13"/>
      <c r="SEH59" s="13"/>
      <c r="SEI59" s="13"/>
      <c r="SEJ59" s="13"/>
      <c r="SEK59" s="13"/>
      <c r="SEL59" s="13"/>
      <c r="SEM59" s="13"/>
      <c r="SEN59" s="13"/>
      <c r="SEO59" s="13"/>
      <c r="SEP59" s="13"/>
      <c r="SEQ59" s="13"/>
      <c r="SER59" s="13"/>
      <c r="SES59" s="13"/>
      <c r="SET59" s="13"/>
      <c r="SEU59" s="13"/>
      <c r="SEV59" s="13"/>
      <c r="SEW59" s="13"/>
      <c r="SEX59" s="13"/>
      <c r="SEY59" s="13"/>
      <c r="SEZ59" s="13"/>
      <c r="SFA59" s="13"/>
      <c r="SFB59" s="13"/>
      <c r="SFC59" s="13"/>
      <c r="SFD59" s="13"/>
      <c r="SFE59" s="13"/>
      <c r="SFF59" s="13"/>
      <c r="SFG59" s="13"/>
      <c r="SFH59" s="13"/>
      <c r="SFI59" s="13"/>
      <c r="SFJ59" s="13"/>
      <c r="SFK59" s="13"/>
      <c r="SFL59" s="13"/>
      <c r="SFM59" s="13"/>
      <c r="SFN59" s="13"/>
      <c r="SFO59" s="13"/>
      <c r="SFP59" s="13"/>
      <c r="SFQ59" s="13"/>
      <c r="SFR59" s="13"/>
      <c r="SFS59" s="13"/>
      <c r="SFT59" s="13"/>
      <c r="SFU59" s="13"/>
      <c r="SFV59" s="13"/>
      <c r="SFW59" s="13"/>
      <c r="SFX59" s="13"/>
      <c r="SFY59" s="13"/>
      <c r="SFZ59" s="13"/>
      <c r="SGA59" s="13"/>
      <c r="SGB59" s="13"/>
      <c r="SGC59" s="13"/>
      <c r="SGD59" s="13"/>
      <c r="SGE59" s="13"/>
      <c r="SGF59" s="13"/>
      <c r="SGG59" s="13"/>
      <c r="SGH59" s="13"/>
      <c r="SGI59" s="13"/>
      <c r="SGJ59" s="13"/>
      <c r="SGK59" s="13"/>
      <c r="SGL59" s="13"/>
      <c r="SGM59" s="13"/>
      <c r="SGN59" s="13"/>
      <c r="SGO59" s="13"/>
      <c r="SGP59" s="13"/>
      <c r="SGQ59" s="13"/>
      <c r="SGR59" s="13"/>
      <c r="SGS59" s="13"/>
      <c r="SGT59" s="13"/>
      <c r="SGU59" s="13"/>
      <c r="SGV59" s="13"/>
      <c r="SGW59" s="13"/>
      <c r="SGX59" s="13"/>
      <c r="SGY59" s="13"/>
      <c r="SGZ59" s="13"/>
      <c r="SHA59" s="13"/>
      <c r="SHB59" s="13"/>
      <c r="SHC59" s="13"/>
      <c r="SHD59" s="13"/>
      <c r="SHE59" s="13"/>
      <c r="SHF59" s="13"/>
      <c r="SHG59" s="13"/>
      <c r="SHH59" s="13"/>
      <c r="SHI59" s="13"/>
      <c r="SHJ59" s="13"/>
      <c r="SHK59" s="13"/>
      <c r="SHL59" s="13"/>
      <c r="SHM59" s="13"/>
      <c r="SHN59" s="13"/>
      <c r="SHO59" s="13"/>
      <c r="SHP59" s="13"/>
      <c r="SHQ59" s="13"/>
      <c r="SHR59" s="13"/>
      <c r="SHS59" s="13"/>
      <c r="SHT59" s="13"/>
      <c r="SHU59" s="13"/>
      <c r="SHV59" s="13"/>
      <c r="SHW59" s="13"/>
      <c r="SHX59" s="13"/>
      <c r="SHY59" s="13"/>
      <c r="SHZ59" s="13"/>
      <c r="SIA59" s="13"/>
      <c r="SIB59" s="13"/>
      <c r="SIC59" s="13"/>
      <c r="SID59" s="13"/>
      <c r="SIE59" s="13"/>
      <c r="SIF59" s="13"/>
      <c r="SIG59" s="13"/>
      <c r="SIH59" s="13"/>
      <c r="SII59" s="13"/>
      <c r="SIJ59" s="13"/>
      <c r="SIK59" s="13"/>
      <c r="SIL59" s="13"/>
      <c r="SIM59" s="13"/>
      <c r="SIN59" s="13"/>
      <c r="SIO59" s="13"/>
      <c r="SIP59" s="13"/>
      <c r="SIQ59" s="13"/>
      <c r="SIR59" s="13"/>
      <c r="SIS59" s="13"/>
      <c r="SIT59" s="13"/>
      <c r="SIU59" s="13"/>
      <c r="SIV59" s="13"/>
      <c r="SIW59" s="13"/>
      <c r="SIX59" s="13"/>
      <c r="SIY59" s="13"/>
      <c r="SIZ59" s="13"/>
      <c r="SJA59" s="13"/>
      <c r="SJB59" s="13"/>
      <c r="SJC59" s="13"/>
      <c r="SJD59" s="13"/>
      <c r="SJE59" s="13"/>
      <c r="SJF59" s="13"/>
      <c r="SJG59" s="13"/>
      <c r="SJH59" s="13"/>
      <c r="SJI59" s="13"/>
      <c r="SJJ59" s="13"/>
      <c r="SJK59" s="13"/>
      <c r="SJL59" s="13"/>
      <c r="SJM59" s="13"/>
      <c r="SJN59" s="13"/>
      <c r="SJO59" s="13"/>
      <c r="SJP59" s="13"/>
      <c r="SJQ59" s="13"/>
      <c r="SJR59" s="13"/>
      <c r="SJS59" s="13"/>
      <c r="SJT59" s="13"/>
      <c r="SJU59" s="13"/>
      <c r="SJV59" s="13"/>
      <c r="SJW59" s="13"/>
      <c r="SJX59" s="13"/>
      <c r="SJY59" s="13"/>
      <c r="SJZ59" s="13"/>
      <c r="SKA59" s="13"/>
      <c r="SKB59" s="13"/>
      <c r="SKC59" s="13"/>
      <c r="SKD59" s="13"/>
      <c r="SKE59" s="13"/>
      <c r="SKF59" s="13"/>
      <c r="SKG59" s="13"/>
      <c r="SKH59" s="13"/>
      <c r="SKI59" s="13"/>
      <c r="SKJ59" s="13"/>
      <c r="SKK59" s="13"/>
      <c r="SKL59" s="13"/>
      <c r="SKM59" s="13"/>
      <c r="SKN59" s="13"/>
      <c r="SKO59" s="13"/>
      <c r="SKP59" s="13"/>
      <c r="SKQ59" s="13"/>
      <c r="SKR59" s="13"/>
      <c r="SKS59" s="13"/>
      <c r="SKT59" s="13"/>
      <c r="SKU59" s="13"/>
      <c r="SKV59" s="13"/>
      <c r="SKW59" s="13"/>
      <c r="SKX59" s="13"/>
      <c r="SKY59" s="13"/>
      <c r="SKZ59" s="13"/>
      <c r="SLA59" s="13"/>
      <c r="SLB59" s="13"/>
      <c r="SLC59" s="13"/>
      <c r="SLD59" s="13"/>
      <c r="SLE59" s="13"/>
      <c r="SLF59" s="13"/>
      <c r="SLG59" s="13"/>
      <c r="SLH59" s="13"/>
      <c r="SLI59" s="13"/>
      <c r="SLJ59" s="13"/>
      <c r="SLK59" s="13"/>
      <c r="SLL59" s="13"/>
      <c r="SLM59" s="13"/>
      <c r="SLN59" s="13"/>
      <c r="SLO59" s="13"/>
      <c r="SLP59" s="13"/>
      <c r="SLQ59" s="13"/>
      <c r="SLR59" s="13"/>
      <c r="SLS59" s="13"/>
      <c r="SLT59" s="13"/>
      <c r="SLU59" s="13"/>
      <c r="SLV59" s="13"/>
      <c r="SLW59" s="13"/>
      <c r="SLX59" s="13"/>
      <c r="SLY59" s="13"/>
      <c r="SLZ59" s="13"/>
      <c r="SMA59" s="13"/>
      <c r="SMB59" s="13"/>
      <c r="SMC59" s="13"/>
      <c r="SMD59" s="13"/>
      <c r="SME59" s="13"/>
      <c r="SMF59" s="13"/>
      <c r="SMG59" s="13"/>
      <c r="SMH59" s="13"/>
      <c r="SMI59" s="13"/>
      <c r="SMJ59" s="13"/>
      <c r="SMK59" s="13"/>
      <c r="SML59" s="13"/>
      <c r="SMM59" s="13"/>
      <c r="SMN59" s="13"/>
      <c r="SMO59" s="13"/>
      <c r="SMP59" s="13"/>
      <c r="SMQ59" s="13"/>
      <c r="SMR59" s="13"/>
      <c r="SMS59" s="13"/>
      <c r="SMT59" s="13"/>
      <c r="SMU59" s="13"/>
      <c r="SMV59" s="13"/>
      <c r="SMW59" s="13"/>
      <c r="SMX59" s="13"/>
      <c r="SMY59" s="13"/>
      <c r="SMZ59" s="13"/>
      <c r="SNA59" s="13"/>
      <c r="SNB59" s="13"/>
      <c r="SNC59" s="13"/>
      <c r="SND59" s="13"/>
      <c r="SNE59" s="13"/>
      <c r="SNF59" s="13"/>
      <c r="SNG59" s="13"/>
      <c r="SNH59" s="13"/>
      <c r="SNI59" s="13"/>
      <c r="SNJ59" s="13"/>
      <c r="SNK59" s="13"/>
      <c r="SNL59" s="13"/>
      <c r="SNM59" s="13"/>
      <c r="SNN59" s="13"/>
      <c r="SNO59" s="13"/>
      <c r="SNP59" s="13"/>
      <c r="SNQ59" s="13"/>
      <c r="SNR59" s="13"/>
      <c r="SNS59" s="13"/>
      <c r="SNT59" s="13"/>
      <c r="SNU59" s="13"/>
      <c r="SNV59" s="13"/>
      <c r="SNW59" s="13"/>
      <c r="SNX59" s="13"/>
      <c r="SNY59" s="13"/>
      <c r="SNZ59" s="13"/>
      <c r="SOA59" s="13"/>
      <c r="SOB59" s="13"/>
      <c r="SOC59" s="13"/>
      <c r="SOD59" s="13"/>
      <c r="SOE59" s="13"/>
      <c r="SOF59" s="13"/>
      <c r="SOG59" s="13"/>
      <c r="SOH59" s="13"/>
      <c r="SOI59" s="13"/>
      <c r="SOJ59" s="13"/>
      <c r="SOK59" s="13"/>
      <c r="SOL59" s="13"/>
      <c r="SOM59" s="13"/>
      <c r="SON59" s="13"/>
      <c r="SOO59" s="13"/>
      <c r="SOP59" s="13"/>
      <c r="SOQ59" s="13"/>
      <c r="SOR59" s="13"/>
      <c r="SOS59" s="13"/>
      <c r="SOT59" s="13"/>
      <c r="SOU59" s="13"/>
      <c r="SOV59" s="13"/>
      <c r="SOW59" s="13"/>
      <c r="SOX59" s="13"/>
      <c r="SOY59" s="13"/>
      <c r="SOZ59" s="13"/>
      <c r="SPA59" s="13"/>
      <c r="SPB59" s="13"/>
      <c r="SPC59" s="13"/>
      <c r="SPD59" s="13"/>
      <c r="SPE59" s="13"/>
      <c r="SPF59" s="13"/>
      <c r="SPG59" s="13"/>
      <c r="SPH59" s="13"/>
      <c r="SPI59" s="13"/>
      <c r="SPJ59" s="13"/>
      <c r="SPK59" s="13"/>
      <c r="SPL59" s="13"/>
      <c r="SPM59" s="13"/>
      <c r="SPN59" s="13"/>
      <c r="SPO59" s="13"/>
      <c r="SPP59" s="13"/>
      <c r="SPQ59" s="13"/>
      <c r="SPR59" s="13"/>
      <c r="SPS59" s="13"/>
      <c r="SPT59" s="13"/>
      <c r="SPU59" s="13"/>
      <c r="SPV59" s="13"/>
      <c r="SPW59" s="13"/>
      <c r="SPX59" s="13"/>
      <c r="SPY59" s="13"/>
      <c r="SPZ59" s="13"/>
      <c r="SQA59" s="13"/>
      <c r="SQB59" s="13"/>
      <c r="SQC59" s="13"/>
      <c r="SQD59" s="13"/>
      <c r="SQE59" s="13"/>
      <c r="SQF59" s="13"/>
      <c r="SQG59" s="13"/>
      <c r="SQH59" s="13"/>
      <c r="SQI59" s="13"/>
      <c r="SQJ59" s="13"/>
      <c r="SQK59" s="13"/>
      <c r="SQL59" s="13"/>
      <c r="SQM59" s="13"/>
      <c r="SQN59" s="13"/>
      <c r="SQO59" s="13"/>
      <c r="SQP59" s="13"/>
      <c r="SQQ59" s="13"/>
      <c r="SQR59" s="13"/>
      <c r="SQS59" s="13"/>
      <c r="SQT59" s="13"/>
      <c r="SQU59" s="13"/>
      <c r="SQV59" s="13"/>
      <c r="SQW59" s="13"/>
      <c r="SQX59" s="13"/>
      <c r="SQY59" s="13"/>
      <c r="SQZ59" s="13"/>
      <c r="SRA59" s="13"/>
      <c r="SRB59" s="13"/>
      <c r="SRC59" s="13"/>
      <c r="SRD59" s="13"/>
      <c r="SRE59" s="13"/>
      <c r="SRF59" s="13"/>
      <c r="SRG59" s="13"/>
      <c r="SRH59" s="13"/>
      <c r="SRI59" s="13"/>
      <c r="SRJ59" s="13"/>
      <c r="SRK59" s="13"/>
      <c r="SRL59" s="13"/>
      <c r="SRM59" s="13"/>
      <c r="SRN59" s="13"/>
      <c r="SRO59" s="13"/>
      <c r="SRP59" s="13"/>
      <c r="SRQ59" s="13"/>
      <c r="SRR59" s="13"/>
      <c r="SRS59" s="13"/>
      <c r="SRT59" s="13"/>
      <c r="SRU59" s="13"/>
      <c r="SRV59" s="13"/>
      <c r="SRW59" s="13"/>
      <c r="SRX59" s="13"/>
      <c r="SRY59" s="13"/>
      <c r="SRZ59" s="13"/>
      <c r="SSA59" s="13"/>
      <c r="SSB59" s="13"/>
      <c r="SSC59" s="13"/>
      <c r="SSD59" s="13"/>
      <c r="SSE59" s="13"/>
      <c r="SSF59" s="13"/>
      <c r="SSG59" s="13"/>
      <c r="SSH59" s="13"/>
      <c r="SSI59" s="13"/>
      <c r="SSJ59" s="13"/>
      <c r="SSK59" s="13"/>
      <c r="SSL59" s="13"/>
      <c r="SSM59" s="13"/>
      <c r="SSN59" s="13"/>
      <c r="SSO59" s="13"/>
      <c r="SSP59" s="13"/>
      <c r="SSQ59" s="13"/>
      <c r="SSR59" s="13"/>
      <c r="SSS59" s="13"/>
      <c r="SST59" s="13"/>
      <c r="SSU59" s="13"/>
      <c r="SSV59" s="13"/>
      <c r="SSW59" s="13"/>
      <c r="SSX59" s="13"/>
      <c r="SSY59" s="13"/>
      <c r="SSZ59" s="13"/>
      <c r="STA59" s="13"/>
      <c r="STB59" s="13"/>
      <c r="STC59" s="13"/>
      <c r="STD59" s="13"/>
      <c r="STE59" s="13"/>
      <c r="STF59" s="13"/>
      <c r="STG59" s="13"/>
      <c r="STH59" s="13"/>
      <c r="STI59" s="13"/>
      <c r="STJ59" s="13"/>
      <c r="STK59" s="13"/>
      <c r="STL59" s="13"/>
      <c r="STM59" s="13"/>
      <c r="STN59" s="13"/>
      <c r="STO59" s="13"/>
      <c r="STP59" s="13"/>
      <c r="STQ59" s="13"/>
      <c r="STR59" s="13"/>
      <c r="STS59" s="13"/>
      <c r="STT59" s="13"/>
      <c r="STU59" s="13"/>
      <c r="STV59" s="13"/>
      <c r="STW59" s="13"/>
      <c r="STX59" s="13"/>
      <c r="STY59" s="13"/>
      <c r="STZ59" s="13"/>
      <c r="SUA59" s="13"/>
      <c r="SUB59" s="13"/>
      <c r="SUC59" s="13"/>
      <c r="SUD59" s="13"/>
      <c r="SUE59" s="13"/>
      <c r="SUF59" s="13"/>
      <c r="SUG59" s="13"/>
      <c r="SUH59" s="13"/>
      <c r="SUI59" s="13"/>
      <c r="SUJ59" s="13"/>
      <c r="SUK59" s="13"/>
      <c r="SUL59" s="13"/>
      <c r="SUM59" s="13"/>
      <c r="SUN59" s="13"/>
      <c r="SUO59" s="13"/>
      <c r="SUP59" s="13"/>
      <c r="SUQ59" s="13"/>
      <c r="SUR59" s="13"/>
      <c r="SUS59" s="13"/>
      <c r="SUT59" s="13"/>
      <c r="SUU59" s="13"/>
      <c r="SUV59" s="13"/>
      <c r="SUW59" s="13"/>
      <c r="SUX59" s="13"/>
      <c r="SUY59" s="13"/>
      <c r="SUZ59" s="13"/>
      <c r="SVA59" s="13"/>
      <c r="SVB59" s="13"/>
      <c r="SVC59" s="13"/>
      <c r="SVD59" s="13"/>
      <c r="SVE59" s="13"/>
      <c r="SVF59" s="13"/>
      <c r="SVG59" s="13"/>
      <c r="SVH59" s="13"/>
      <c r="SVI59" s="13"/>
      <c r="SVJ59" s="13"/>
      <c r="SVK59" s="13"/>
      <c r="SVL59" s="13"/>
      <c r="SVM59" s="13"/>
      <c r="SVN59" s="13"/>
      <c r="SVO59" s="13"/>
      <c r="SVP59" s="13"/>
      <c r="SVQ59" s="13"/>
      <c r="SVR59" s="13"/>
      <c r="SVS59" s="13"/>
      <c r="SVT59" s="13"/>
      <c r="SVU59" s="13"/>
      <c r="SVV59" s="13"/>
      <c r="SVW59" s="13"/>
      <c r="SVX59" s="13"/>
      <c r="SVY59" s="13"/>
      <c r="SVZ59" s="13"/>
      <c r="SWA59" s="13"/>
      <c r="SWB59" s="13"/>
      <c r="SWC59" s="13"/>
      <c r="SWD59" s="13"/>
      <c r="SWE59" s="13"/>
      <c r="SWF59" s="13"/>
      <c r="SWG59" s="13"/>
      <c r="SWH59" s="13"/>
      <c r="SWI59" s="13"/>
      <c r="SWJ59" s="13"/>
      <c r="SWK59" s="13"/>
      <c r="SWL59" s="13"/>
      <c r="SWM59" s="13"/>
      <c r="SWN59" s="13"/>
      <c r="SWO59" s="13"/>
      <c r="SWP59" s="13"/>
      <c r="SWQ59" s="13"/>
      <c r="SWR59" s="13"/>
      <c r="SWS59" s="13"/>
      <c r="SWT59" s="13"/>
      <c r="SWU59" s="13"/>
      <c r="SWV59" s="13"/>
      <c r="SWW59" s="13"/>
      <c r="SWX59" s="13"/>
      <c r="SWY59" s="13"/>
      <c r="SWZ59" s="13"/>
      <c r="SXA59" s="13"/>
      <c r="SXB59" s="13"/>
      <c r="SXC59" s="13"/>
      <c r="SXD59" s="13"/>
      <c r="SXE59" s="13"/>
      <c r="SXF59" s="13"/>
      <c r="SXG59" s="13"/>
      <c r="SXH59" s="13"/>
      <c r="SXI59" s="13"/>
      <c r="SXJ59" s="13"/>
      <c r="SXK59" s="13"/>
      <c r="SXL59" s="13"/>
      <c r="SXM59" s="13"/>
      <c r="SXN59" s="13"/>
      <c r="SXO59" s="13"/>
      <c r="SXP59" s="13"/>
      <c r="SXQ59" s="13"/>
      <c r="SXR59" s="13"/>
      <c r="SXS59" s="13"/>
      <c r="SXT59" s="13"/>
      <c r="SXU59" s="13"/>
      <c r="SXV59" s="13"/>
      <c r="SXW59" s="13"/>
      <c r="SXX59" s="13"/>
      <c r="SXY59" s="13"/>
      <c r="SXZ59" s="13"/>
      <c r="SYA59" s="13"/>
      <c r="SYB59" s="13"/>
      <c r="SYC59" s="13"/>
      <c r="SYD59" s="13"/>
      <c r="SYE59" s="13"/>
      <c r="SYF59" s="13"/>
      <c r="SYG59" s="13"/>
      <c r="SYH59" s="13"/>
      <c r="SYI59" s="13"/>
      <c r="SYJ59" s="13"/>
      <c r="SYK59" s="13"/>
      <c r="SYL59" s="13"/>
      <c r="SYM59" s="13"/>
      <c r="SYN59" s="13"/>
      <c r="SYO59" s="13"/>
      <c r="SYP59" s="13"/>
      <c r="SYQ59" s="13"/>
      <c r="SYR59" s="13"/>
      <c r="SYS59" s="13"/>
      <c r="SYT59" s="13"/>
      <c r="SYU59" s="13"/>
      <c r="SYV59" s="13"/>
      <c r="SYW59" s="13"/>
      <c r="SYX59" s="13"/>
      <c r="SYY59" s="13"/>
      <c r="SYZ59" s="13"/>
      <c r="SZA59" s="13"/>
      <c r="SZB59" s="13"/>
      <c r="SZC59" s="13"/>
      <c r="SZD59" s="13"/>
      <c r="SZE59" s="13"/>
      <c r="SZF59" s="13"/>
      <c r="SZG59" s="13"/>
      <c r="SZH59" s="13"/>
      <c r="SZI59" s="13"/>
      <c r="SZJ59" s="13"/>
      <c r="SZK59" s="13"/>
      <c r="SZL59" s="13"/>
      <c r="SZM59" s="13"/>
      <c r="SZN59" s="13"/>
      <c r="SZO59" s="13"/>
      <c r="SZP59" s="13"/>
      <c r="SZQ59" s="13"/>
      <c r="SZR59" s="13"/>
      <c r="SZS59" s="13"/>
      <c r="SZT59" s="13"/>
      <c r="SZU59" s="13"/>
      <c r="SZV59" s="13"/>
      <c r="SZW59" s="13"/>
      <c r="SZX59" s="13"/>
      <c r="SZY59" s="13"/>
      <c r="SZZ59" s="13"/>
      <c r="TAA59" s="13"/>
      <c r="TAB59" s="13"/>
      <c r="TAC59" s="13"/>
      <c r="TAD59" s="13"/>
      <c r="TAE59" s="13"/>
      <c r="TAF59" s="13"/>
      <c r="TAG59" s="13"/>
      <c r="TAH59" s="13"/>
      <c r="TAI59" s="13"/>
      <c r="TAJ59" s="13"/>
      <c r="TAK59" s="13"/>
      <c r="TAL59" s="13"/>
      <c r="TAM59" s="13"/>
      <c r="TAN59" s="13"/>
      <c r="TAO59" s="13"/>
      <c r="TAP59" s="13"/>
      <c r="TAQ59" s="13"/>
      <c r="TAR59" s="13"/>
      <c r="TAS59" s="13"/>
      <c r="TAT59" s="13"/>
      <c r="TAU59" s="13"/>
      <c r="TAV59" s="13"/>
      <c r="TAW59" s="13"/>
      <c r="TAX59" s="13"/>
      <c r="TAY59" s="13"/>
      <c r="TAZ59" s="13"/>
      <c r="TBA59" s="13"/>
      <c r="TBB59" s="13"/>
      <c r="TBC59" s="13"/>
      <c r="TBD59" s="13"/>
      <c r="TBE59" s="13"/>
      <c r="TBF59" s="13"/>
      <c r="TBG59" s="13"/>
      <c r="TBH59" s="13"/>
      <c r="TBI59" s="13"/>
      <c r="TBJ59" s="13"/>
      <c r="TBK59" s="13"/>
      <c r="TBL59" s="13"/>
      <c r="TBM59" s="13"/>
      <c r="TBN59" s="13"/>
      <c r="TBO59" s="13"/>
      <c r="TBP59" s="13"/>
      <c r="TBQ59" s="13"/>
      <c r="TBR59" s="13"/>
      <c r="TBS59" s="13"/>
      <c r="TBT59" s="13"/>
      <c r="TBU59" s="13"/>
      <c r="TBV59" s="13"/>
      <c r="TBW59" s="13"/>
      <c r="TBX59" s="13"/>
      <c r="TBY59" s="13"/>
      <c r="TBZ59" s="13"/>
      <c r="TCA59" s="13"/>
      <c r="TCB59" s="13"/>
      <c r="TCC59" s="13"/>
      <c r="TCD59" s="13"/>
      <c r="TCE59" s="13"/>
      <c r="TCF59" s="13"/>
      <c r="TCG59" s="13"/>
      <c r="TCH59" s="13"/>
      <c r="TCI59" s="13"/>
      <c r="TCJ59" s="13"/>
      <c r="TCK59" s="13"/>
      <c r="TCL59" s="13"/>
      <c r="TCM59" s="13"/>
      <c r="TCN59" s="13"/>
      <c r="TCO59" s="13"/>
      <c r="TCP59" s="13"/>
      <c r="TCQ59" s="13"/>
      <c r="TCR59" s="13"/>
      <c r="TCS59" s="13"/>
      <c r="TCT59" s="13"/>
      <c r="TCU59" s="13"/>
      <c r="TCV59" s="13"/>
      <c r="TCW59" s="13"/>
      <c r="TCX59" s="13"/>
      <c r="TCY59" s="13"/>
      <c r="TCZ59" s="13"/>
      <c r="TDA59" s="13"/>
      <c r="TDB59" s="13"/>
      <c r="TDC59" s="13"/>
      <c r="TDD59" s="13"/>
      <c r="TDE59" s="13"/>
      <c r="TDF59" s="13"/>
      <c r="TDG59" s="13"/>
      <c r="TDH59" s="13"/>
      <c r="TDI59" s="13"/>
      <c r="TDJ59" s="13"/>
      <c r="TDK59" s="13"/>
      <c r="TDL59" s="13"/>
      <c r="TDM59" s="13"/>
      <c r="TDN59" s="13"/>
      <c r="TDO59" s="13"/>
      <c r="TDP59" s="13"/>
      <c r="TDQ59" s="13"/>
      <c r="TDR59" s="13"/>
      <c r="TDS59" s="13"/>
      <c r="TDT59" s="13"/>
      <c r="TDU59" s="13"/>
      <c r="TDV59" s="13"/>
      <c r="TDW59" s="13"/>
      <c r="TDX59" s="13"/>
      <c r="TDY59" s="13"/>
      <c r="TDZ59" s="13"/>
      <c r="TEA59" s="13"/>
      <c r="TEB59" s="13"/>
      <c r="TEC59" s="13"/>
      <c r="TED59" s="13"/>
      <c r="TEE59" s="13"/>
      <c r="TEF59" s="13"/>
      <c r="TEG59" s="13"/>
      <c r="TEH59" s="13"/>
      <c r="TEI59" s="13"/>
      <c r="TEJ59" s="13"/>
      <c r="TEK59" s="13"/>
      <c r="TEL59" s="13"/>
      <c r="TEM59" s="13"/>
      <c r="TEN59" s="13"/>
      <c r="TEO59" s="13"/>
      <c r="TEP59" s="13"/>
      <c r="TEQ59" s="13"/>
      <c r="TER59" s="13"/>
      <c r="TES59" s="13"/>
      <c r="TET59" s="13"/>
      <c r="TEU59" s="13"/>
      <c r="TEV59" s="13"/>
      <c r="TEW59" s="13"/>
      <c r="TEX59" s="13"/>
      <c r="TEY59" s="13"/>
      <c r="TEZ59" s="13"/>
      <c r="TFA59" s="13"/>
      <c r="TFB59" s="13"/>
      <c r="TFC59" s="13"/>
      <c r="TFD59" s="13"/>
      <c r="TFE59" s="13"/>
      <c r="TFF59" s="13"/>
      <c r="TFG59" s="13"/>
      <c r="TFH59" s="13"/>
      <c r="TFI59" s="13"/>
      <c r="TFJ59" s="13"/>
      <c r="TFK59" s="13"/>
      <c r="TFL59" s="13"/>
      <c r="TFM59" s="13"/>
      <c r="TFN59" s="13"/>
      <c r="TFO59" s="13"/>
      <c r="TFP59" s="13"/>
      <c r="TFQ59" s="13"/>
      <c r="TFR59" s="13"/>
      <c r="TFS59" s="13"/>
      <c r="TFT59" s="13"/>
      <c r="TFU59" s="13"/>
      <c r="TFV59" s="13"/>
      <c r="TFW59" s="13"/>
      <c r="TFX59" s="13"/>
      <c r="TFY59" s="13"/>
      <c r="TFZ59" s="13"/>
      <c r="TGA59" s="13"/>
      <c r="TGB59" s="13"/>
      <c r="TGC59" s="13"/>
      <c r="TGD59" s="13"/>
      <c r="TGE59" s="13"/>
      <c r="TGF59" s="13"/>
      <c r="TGG59" s="13"/>
      <c r="TGH59" s="13"/>
      <c r="TGI59" s="13"/>
      <c r="TGJ59" s="13"/>
      <c r="TGK59" s="13"/>
      <c r="TGL59" s="13"/>
      <c r="TGM59" s="13"/>
      <c r="TGN59" s="13"/>
      <c r="TGO59" s="13"/>
      <c r="TGP59" s="13"/>
      <c r="TGQ59" s="13"/>
      <c r="TGR59" s="13"/>
      <c r="TGS59" s="13"/>
      <c r="TGT59" s="13"/>
      <c r="TGU59" s="13"/>
      <c r="TGV59" s="13"/>
      <c r="TGW59" s="13"/>
      <c r="TGX59" s="13"/>
      <c r="TGY59" s="13"/>
      <c r="TGZ59" s="13"/>
      <c r="THA59" s="13"/>
      <c r="THB59" s="13"/>
      <c r="THC59" s="13"/>
      <c r="THD59" s="13"/>
      <c r="THE59" s="13"/>
      <c r="THF59" s="13"/>
      <c r="THG59" s="13"/>
      <c r="THH59" s="13"/>
      <c r="THI59" s="13"/>
      <c r="THJ59" s="13"/>
      <c r="THK59" s="13"/>
      <c r="THL59" s="13"/>
      <c r="THM59" s="13"/>
      <c r="THN59" s="13"/>
      <c r="THO59" s="13"/>
      <c r="THP59" s="13"/>
      <c r="THQ59" s="13"/>
      <c r="THR59" s="13"/>
      <c r="THS59" s="13"/>
      <c r="THT59" s="13"/>
      <c r="THU59" s="13"/>
      <c r="THV59" s="13"/>
      <c r="THW59" s="13"/>
      <c r="THX59" s="13"/>
      <c r="THY59" s="13"/>
      <c r="THZ59" s="13"/>
      <c r="TIA59" s="13"/>
      <c r="TIB59" s="13"/>
      <c r="TIC59" s="13"/>
      <c r="TID59" s="13"/>
      <c r="TIE59" s="13"/>
      <c r="TIF59" s="13"/>
      <c r="TIG59" s="13"/>
      <c r="TIH59" s="13"/>
      <c r="TII59" s="13"/>
      <c r="TIJ59" s="13"/>
      <c r="TIK59" s="13"/>
      <c r="TIL59" s="13"/>
      <c r="TIM59" s="13"/>
      <c r="TIN59" s="13"/>
      <c r="TIO59" s="13"/>
      <c r="TIP59" s="13"/>
      <c r="TIQ59" s="13"/>
      <c r="TIR59" s="13"/>
      <c r="TIS59" s="13"/>
      <c r="TIT59" s="13"/>
      <c r="TIU59" s="13"/>
      <c r="TIV59" s="13"/>
      <c r="TIW59" s="13"/>
      <c r="TIX59" s="13"/>
      <c r="TIY59" s="13"/>
      <c r="TIZ59" s="13"/>
      <c r="TJA59" s="13"/>
      <c r="TJB59" s="13"/>
      <c r="TJC59" s="13"/>
      <c r="TJD59" s="13"/>
      <c r="TJE59" s="13"/>
      <c r="TJF59" s="13"/>
      <c r="TJG59" s="13"/>
      <c r="TJH59" s="13"/>
      <c r="TJI59" s="13"/>
      <c r="TJJ59" s="13"/>
      <c r="TJK59" s="13"/>
      <c r="TJL59" s="13"/>
      <c r="TJM59" s="13"/>
      <c r="TJN59" s="13"/>
      <c r="TJO59" s="13"/>
      <c r="TJP59" s="13"/>
      <c r="TJQ59" s="13"/>
      <c r="TJR59" s="13"/>
      <c r="TJS59" s="13"/>
      <c r="TJT59" s="13"/>
      <c r="TJU59" s="13"/>
      <c r="TJV59" s="13"/>
      <c r="TJW59" s="13"/>
      <c r="TJX59" s="13"/>
      <c r="TJY59" s="13"/>
      <c r="TJZ59" s="13"/>
      <c r="TKA59" s="13"/>
      <c r="TKB59" s="13"/>
      <c r="TKC59" s="13"/>
      <c r="TKD59" s="13"/>
      <c r="TKE59" s="13"/>
      <c r="TKF59" s="13"/>
      <c r="TKG59" s="13"/>
      <c r="TKH59" s="13"/>
      <c r="TKI59" s="13"/>
      <c r="TKJ59" s="13"/>
      <c r="TKK59" s="13"/>
      <c r="TKL59" s="13"/>
      <c r="TKM59" s="13"/>
      <c r="TKN59" s="13"/>
      <c r="TKO59" s="13"/>
      <c r="TKP59" s="13"/>
      <c r="TKQ59" s="13"/>
      <c r="TKR59" s="13"/>
      <c r="TKS59" s="13"/>
      <c r="TKT59" s="13"/>
      <c r="TKU59" s="13"/>
      <c r="TKV59" s="13"/>
      <c r="TKW59" s="13"/>
      <c r="TKX59" s="13"/>
      <c r="TKY59" s="13"/>
      <c r="TKZ59" s="13"/>
      <c r="TLA59" s="13"/>
      <c r="TLB59" s="13"/>
      <c r="TLC59" s="13"/>
      <c r="TLD59" s="13"/>
      <c r="TLE59" s="13"/>
      <c r="TLF59" s="13"/>
      <c r="TLG59" s="13"/>
      <c r="TLH59" s="13"/>
      <c r="TLI59" s="13"/>
      <c r="TLJ59" s="13"/>
      <c r="TLK59" s="13"/>
      <c r="TLL59" s="13"/>
      <c r="TLM59" s="13"/>
      <c r="TLN59" s="13"/>
      <c r="TLO59" s="13"/>
      <c r="TLP59" s="13"/>
      <c r="TLQ59" s="13"/>
      <c r="TLR59" s="13"/>
      <c r="TLS59" s="13"/>
      <c r="TLT59" s="13"/>
      <c r="TLU59" s="13"/>
      <c r="TLV59" s="13"/>
      <c r="TLW59" s="13"/>
      <c r="TLX59" s="13"/>
      <c r="TLY59" s="13"/>
      <c r="TLZ59" s="13"/>
      <c r="TMA59" s="13"/>
      <c r="TMB59" s="13"/>
      <c r="TMC59" s="13"/>
      <c r="TMD59" s="13"/>
      <c r="TME59" s="13"/>
      <c r="TMF59" s="13"/>
      <c r="TMG59" s="13"/>
      <c r="TMH59" s="13"/>
      <c r="TMI59" s="13"/>
      <c r="TMJ59" s="13"/>
      <c r="TMK59" s="13"/>
      <c r="TML59" s="13"/>
      <c r="TMM59" s="13"/>
      <c r="TMN59" s="13"/>
      <c r="TMO59" s="13"/>
      <c r="TMP59" s="13"/>
      <c r="TMQ59" s="13"/>
      <c r="TMR59" s="13"/>
      <c r="TMS59" s="13"/>
      <c r="TMT59" s="13"/>
      <c r="TMU59" s="13"/>
      <c r="TMV59" s="13"/>
      <c r="TMW59" s="13"/>
      <c r="TMX59" s="13"/>
      <c r="TMY59" s="13"/>
      <c r="TMZ59" s="13"/>
      <c r="TNA59" s="13"/>
      <c r="TNB59" s="13"/>
      <c r="TNC59" s="13"/>
      <c r="TND59" s="13"/>
      <c r="TNE59" s="13"/>
      <c r="TNF59" s="13"/>
      <c r="TNG59" s="13"/>
      <c r="TNH59" s="13"/>
      <c r="TNI59" s="13"/>
      <c r="TNJ59" s="13"/>
      <c r="TNK59" s="13"/>
      <c r="TNL59" s="13"/>
      <c r="TNM59" s="13"/>
      <c r="TNN59" s="13"/>
      <c r="TNO59" s="13"/>
      <c r="TNP59" s="13"/>
      <c r="TNQ59" s="13"/>
      <c r="TNR59" s="13"/>
      <c r="TNS59" s="13"/>
      <c r="TNT59" s="13"/>
      <c r="TNU59" s="13"/>
      <c r="TNV59" s="13"/>
      <c r="TNW59" s="13"/>
      <c r="TNX59" s="13"/>
      <c r="TNY59" s="13"/>
      <c r="TNZ59" s="13"/>
      <c r="TOA59" s="13"/>
      <c r="TOB59" s="13"/>
      <c r="TOC59" s="13"/>
      <c r="TOD59" s="13"/>
      <c r="TOE59" s="13"/>
      <c r="TOF59" s="13"/>
      <c r="TOG59" s="13"/>
      <c r="TOH59" s="13"/>
      <c r="TOI59" s="13"/>
      <c r="TOJ59" s="13"/>
      <c r="TOK59" s="13"/>
      <c r="TOL59" s="13"/>
      <c r="TOM59" s="13"/>
      <c r="TON59" s="13"/>
      <c r="TOO59" s="13"/>
      <c r="TOP59" s="13"/>
      <c r="TOQ59" s="13"/>
      <c r="TOR59" s="13"/>
      <c r="TOS59" s="13"/>
      <c r="TOT59" s="13"/>
      <c r="TOU59" s="13"/>
      <c r="TOV59" s="13"/>
      <c r="TOW59" s="13"/>
      <c r="TOX59" s="13"/>
      <c r="TOY59" s="13"/>
      <c r="TOZ59" s="13"/>
      <c r="TPA59" s="13"/>
      <c r="TPB59" s="13"/>
      <c r="TPC59" s="13"/>
      <c r="TPD59" s="13"/>
      <c r="TPE59" s="13"/>
      <c r="TPF59" s="13"/>
      <c r="TPG59" s="13"/>
      <c r="TPH59" s="13"/>
      <c r="TPI59" s="13"/>
      <c r="TPJ59" s="13"/>
      <c r="TPK59" s="13"/>
      <c r="TPL59" s="13"/>
      <c r="TPM59" s="13"/>
      <c r="TPN59" s="13"/>
      <c r="TPO59" s="13"/>
      <c r="TPP59" s="13"/>
      <c r="TPQ59" s="13"/>
      <c r="TPR59" s="13"/>
      <c r="TPS59" s="13"/>
      <c r="TPT59" s="13"/>
      <c r="TPU59" s="13"/>
      <c r="TPV59" s="13"/>
      <c r="TPW59" s="13"/>
      <c r="TPX59" s="13"/>
      <c r="TPY59" s="13"/>
      <c r="TPZ59" s="13"/>
      <c r="TQA59" s="13"/>
      <c r="TQB59" s="13"/>
      <c r="TQC59" s="13"/>
      <c r="TQD59" s="13"/>
      <c r="TQE59" s="13"/>
      <c r="TQF59" s="13"/>
      <c r="TQG59" s="13"/>
      <c r="TQH59" s="13"/>
      <c r="TQI59" s="13"/>
      <c r="TQJ59" s="13"/>
      <c r="TQK59" s="13"/>
      <c r="TQL59" s="13"/>
      <c r="TQM59" s="13"/>
      <c r="TQN59" s="13"/>
      <c r="TQO59" s="13"/>
      <c r="TQP59" s="13"/>
      <c r="TQQ59" s="13"/>
      <c r="TQR59" s="13"/>
      <c r="TQS59" s="13"/>
      <c r="TQT59" s="13"/>
      <c r="TQU59" s="13"/>
      <c r="TQV59" s="13"/>
      <c r="TQW59" s="13"/>
      <c r="TQX59" s="13"/>
      <c r="TQY59" s="13"/>
      <c r="TQZ59" s="13"/>
      <c r="TRA59" s="13"/>
      <c r="TRB59" s="13"/>
      <c r="TRC59" s="13"/>
      <c r="TRD59" s="13"/>
      <c r="TRE59" s="13"/>
      <c r="TRF59" s="13"/>
      <c r="TRG59" s="13"/>
      <c r="TRH59" s="13"/>
      <c r="TRI59" s="13"/>
      <c r="TRJ59" s="13"/>
      <c r="TRK59" s="13"/>
      <c r="TRL59" s="13"/>
      <c r="TRM59" s="13"/>
      <c r="TRN59" s="13"/>
      <c r="TRO59" s="13"/>
      <c r="TRP59" s="13"/>
      <c r="TRQ59" s="13"/>
      <c r="TRR59" s="13"/>
      <c r="TRS59" s="13"/>
      <c r="TRT59" s="13"/>
      <c r="TRU59" s="13"/>
      <c r="TRV59" s="13"/>
      <c r="TRW59" s="13"/>
      <c r="TRX59" s="13"/>
      <c r="TRY59" s="13"/>
      <c r="TRZ59" s="13"/>
      <c r="TSA59" s="13"/>
      <c r="TSB59" s="13"/>
      <c r="TSC59" s="13"/>
      <c r="TSD59" s="13"/>
      <c r="TSE59" s="13"/>
      <c r="TSF59" s="13"/>
      <c r="TSG59" s="13"/>
      <c r="TSH59" s="13"/>
      <c r="TSI59" s="13"/>
      <c r="TSJ59" s="13"/>
      <c r="TSK59" s="13"/>
      <c r="TSL59" s="13"/>
      <c r="TSM59" s="13"/>
      <c r="TSN59" s="13"/>
      <c r="TSO59" s="13"/>
      <c r="TSP59" s="13"/>
      <c r="TSQ59" s="13"/>
      <c r="TSR59" s="13"/>
      <c r="TSS59" s="13"/>
      <c r="TST59" s="13"/>
      <c r="TSU59" s="13"/>
      <c r="TSV59" s="13"/>
      <c r="TSW59" s="13"/>
      <c r="TSX59" s="13"/>
      <c r="TSY59" s="13"/>
      <c r="TSZ59" s="13"/>
      <c r="TTA59" s="13"/>
      <c r="TTB59" s="13"/>
      <c r="TTC59" s="13"/>
      <c r="TTD59" s="13"/>
      <c r="TTE59" s="13"/>
      <c r="TTF59" s="13"/>
      <c r="TTG59" s="13"/>
      <c r="TTH59" s="13"/>
      <c r="TTI59" s="13"/>
      <c r="TTJ59" s="13"/>
      <c r="TTK59" s="13"/>
      <c r="TTL59" s="13"/>
      <c r="TTM59" s="13"/>
      <c r="TTN59" s="13"/>
      <c r="TTO59" s="13"/>
      <c r="TTP59" s="13"/>
      <c r="TTQ59" s="13"/>
      <c r="TTR59" s="13"/>
      <c r="TTS59" s="13"/>
      <c r="TTT59" s="13"/>
      <c r="TTU59" s="13"/>
      <c r="TTV59" s="13"/>
      <c r="TTW59" s="13"/>
      <c r="TTX59" s="13"/>
      <c r="TTY59" s="13"/>
      <c r="TTZ59" s="13"/>
      <c r="TUA59" s="13"/>
      <c r="TUB59" s="13"/>
      <c r="TUC59" s="13"/>
      <c r="TUD59" s="13"/>
      <c r="TUE59" s="13"/>
      <c r="TUF59" s="13"/>
      <c r="TUG59" s="13"/>
      <c r="TUH59" s="13"/>
      <c r="TUI59" s="13"/>
      <c r="TUJ59" s="13"/>
      <c r="TUK59" s="13"/>
      <c r="TUL59" s="13"/>
      <c r="TUM59" s="13"/>
      <c r="TUN59" s="13"/>
      <c r="TUO59" s="13"/>
      <c r="TUP59" s="13"/>
      <c r="TUQ59" s="13"/>
      <c r="TUR59" s="13"/>
      <c r="TUS59" s="13"/>
      <c r="TUT59" s="13"/>
      <c r="TUU59" s="13"/>
      <c r="TUV59" s="13"/>
      <c r="TUW59" s="13"/>
      <c r="TUX59" s="13"/>
      <c r="TUY59" s="13"/>
      <c r="TUZ59" s="13"/>
      <c r="TVA59" s="13"/>
      <c r="TVB59" s="13"/>
      <c r="TVC59" s="13"/>
      <c r="TVD59" s="13"/>
      <c r="TVE59" s="13"/>
      <c r="TVF59" s="13"/>
      <c r="TVG59" s="13"/>
      <c r="TVH59" s="13"/>
      <c r="TVI59" s="13"/>
      <c r="TVJ59" s="13"/>
      <c r="TVK59" s="13"/>
      <c r="TVL59" s="13"/>
      <c r="TVM59" s="13"/>
      <c r="TVN59" s="13"/>
      <c r="TVO59" s="13"/>
      <c r="TVP59" s="13"/>
      <c r="TVQ59" s="13"/>
      <c r="TVR59" s="13"/>
      <c r="TVS59" s="13"/>
      <c r="TVT59" s="13"/>
      <c r="TVU59" s="13"/>
      <c r="TVV59" s="13"/>
      <c r="TVW59" s="13"/>
      <c r="TVX59" s="13"/>
      <c r="TVY59" s="13"/>
      <c r="TVZ59" s="13"/>
      <c r="TWA59" s="13"/>
      <c r="TWB59" s="13"/>
      <c r="TWC59" s="13"/>
      <c r="TWD59" s="13"/>
      <c r="TWE59" s="13"/>
      <c r="TWF59" s="13"/>
      <c r="TWG59" s="13"/>
      <c r="TWH59" s="13"/>
      <c r="TWI59" s="13"/>
      <c r="TWJ59" s="13"/>
      <c r="TWK59" s="13"/>
      <c r="TWL59" s="13"/>
      <c r="TWM59" s="13"/>
      <c r="TWN59" s="13"/>
      <c r="TWO59" s="13"/>
      <c r="TWP59" s="13"/>
      <c r="TWQ59" s="13"/>
      <c r="TWR59" s="13"/>
      <c r="TWS59" s="13"/>
      <c r="TWT59" s="13"/>
      <c r="TWU59" s="13"/>
      <c r="TWV59" s="13"/>
      <c r="TWW59" s="13"/>
      <c r="TWX59" s="13"/>
      <c r="TWY59" s="13"/>
      <c r="TWZ59" s="13"/>
      <c r="TXA59" s="13"/>
      <c r="TXB59" s="13"/>
      <c r="TXC59" s="13"/>
      <c r="TXD59" s="13"/>
      <c r="TXE59" s="13"/>
      <c r="TXF59" s="13"/>
      <c r="TXG59" s="13"/>
      <c r="TXH59" s="13"/>
      <c r="TXI59" s="13"/>
      <c r="TXJ59" s="13"/>
      <c r="TXK59" s="13"/>
      <c r="TXL59" s="13"/>
      <c r="TXM59" s="13"/>
      <c r="TXN59" s="13"/>
      <c r="TXO59" s="13"/>
      <c r="TXP59" s="13"/>
      <c r="TXQ59" s="13"/>
      <c r="TXR59" s="13"/>
      <c r="TXS59" s="13"/>
      <c r="TXT59" s="13"/>
      <c r="TXU59" s="13"/>
      <c r="TXV59" s="13"/>
      <c r="TXW59" s="13"/>
      <c r="TXX59" s="13"/>
      <c r="TXY59" s="13"/>
      <c r="TXZ59" s="13"/>
      <c r="TYA59" s="13"/>
      <c r="TYB59" s="13"/>
      <c r="TYC59" s="13"/>
      <c r="TYD59" s="13"/>
      <c r="TYE59" s="13"/>
      <c r="TYF59" s="13"/>
      <c r="TYG59" s="13"/>
      <c r="TYH59" s="13"/>
      <c r="TYI59" s="13"/>
      <c r="TYJ59" s="13"/>
      <c r="TYK59" s="13"/>
      <c r="TYL59" s="13"/>
      <c r="TYM59" s="13"/>
      <c r="TYN59" s="13"/>
      <c r="TYO59" s="13"/>
      <c r="TYP59" s="13"/>
      <c r="TYQ59" s="13"/>
      <c r="TYR59" s="13"/>
      <c r="TYS59" s="13"/>
      <c r="TYT59" s="13"/>
      <c r="TYU59" s="13"/>
      <c r="TYV59" s="13"/>
      <c r="TYW59" s="13"/>
      <c r="TYX59" s="13"/>
      <c r="TYY59" s="13"/>
      <c r="TYZ59" s="13"/>
      <c r="TZA59" s="13"/>
      <c r="TZB59" s="13"/>
      <c r="TZC59" s="13"/>
      <c r="TZD59" s="13"/>
      <c r="TZE59" s="13"/>
      <c r="TZF59" s="13"/>
      <c r="TZG59" s="13"/>
      <c r="TZH59" s="13"/>
      <c r="TZI59" s="13"/>
      <c r="TZJ59" s="13"/>
      <c r="TZK59" s="13"/>
      <c r="TZL59" s="13"/>
      <c r="TZM59" s="13"/>
      <c r="TZN59" s="13"/>
      <c r="TZO59" s="13"/>
      <c r="TZP59" s="13"/>
      <c r="TZQ59" s="13"/>
      <c r="TZR59" s="13"/>
      <c r="TZS59" s="13"/>
      <c r="TZT59" s="13"/>
      <c r="TZU59" s="13"/>
      <c r="TZV59" s="13"/>
      <c r="TZW59" s="13"/>
      <c r="TZX59" s="13"/>
      <c r="TZY59" s="13"/>
      <c r="TZZ59" s="13"/>
      <c r="UAA59" s="13"/>
      <c r="UAB59" s="13"/>
      <c r="UAC59" s="13"/>
      <c r="UAD59" s="13"/>
      <c r="UAE59" s="13"/>
      <c r="UAF59" s="13"/>
      <c r="UAG59" s="13"/>
      <c r="UAH59" s="13"/>
      <c r="UAI59" s="13"/>
      <c r="UAJ59" s="13"/>
      <c r="UAK59" s="13"/>
      <c r="UAL59" s="13"/>
      <c r="UAM59" s="13"/>
      <c r="UAN59" s="13"/>
      <c r="UAO59" s="13"/>
      <c r="UAP59" s="13"/>
      <c r="UAQ59" s="13"/>
      <c r="UAR59" s="13"/>
      <c r="UAS59" s="13"/>
      <c r="UAT59" s="13"/>
      <c r="UAU59" s="13"/>
      <c r="UAV59" s="13"/>
      <c r="UAW59" s="13"/>
      <c r="UAX59" s="13"/>
      <c r="UAY59" s="13"/>
      <c r="UAZ59" s="13"/>
      <c r="UBA59" s="13"/>
      <c r="UBB59" s="13"/>
      <c r="UBC59" s="13"/>
      <c r="UBD59" s="13"/>
      <c r="UBE59" s="13"/>
      <c r="UBF59" s="13"/>
      <c r="UBG59" s="13"/>
      <c r="UBH59" s="13"/>
      <c r="UBI59" s="13"/>
      <c r="UBJ59" s="13"/>
      <c r="UBK59" s="13"/>
      <c r="UBL59" s="13"/>
      <c r="UBM59" s="13"/>
      <c r="UBN59" s="13"/>
      <c r="UBO59" s="13"/>
      <c r="UBP59" s="13"/>
      <c r="UBQ59" s="13"/>
      <c r="UBR59" s="13"/>
      <c r="UBS59" s="13"/>
      <c r="UBT59" s="13"/>
      <c r="UBU59" s="13"/>
      <c r="UBV59" s="13"/>
      <c r="UBW59" s="13"/>
      <c r="UBX59" s="13"/>
      <c r="UBY59" s="13"/>
      <c r="UBZ59" s="13"/>
      <c r="UCA59" s="13"/>
      <c r="UCB59" s="13"/>
      <c r="UCC59" s="13"/>
      <c r="UCD59" s="13"/>
      <c r="UCE59" s="13"/>
      <c r="UCF59" s="13"/>
      <c r="UCG59" s="13"/>
      <c r="UCH59" s="13"/>
      <c r="UCI59" s="13"/>
      <c r="UCJ59" s="13"/>
      <c r="UCK59" s="13"/>
      <c r="UCL59" s="13"/>
      <c r="UCM59" s="13"/>
      <c r="UCN59" s="13"/>
      <c r="UCO59" s="13"/>
      <c r="UCP59" s="13"/>
      <c r="UCQ59" s="13"/>
      <c r="UCR59" s="13"/>
      <c r="UCS59" s="13"/>
      <c r="UCT59" s="13"/>
      <c r="UCU59" s="13"/>
      <c r="UCV59" s="13"/>
      <c r="UCW59" s="13"/>
      <c r="UCX59" s="13"/>
      <c r="UCY59" s="13"/>
      <c r="UCZ59" s="13"/>
      <c r="UDA59" s="13"/>
      <c r="UDB59" s="13"/>
      <c r="UDC59" s="13"/>
      <c r="UDD59" s="13"/>
      <c r="UDE59" s="13"/>
      <c r="UDF59" s="13"/>
      <c r="UDG59" s="13"/>
      <c r="UDH59" s="13"/>
      <c r="UDI59" s="13"/>
      <c r="UDJ59" s="13"/>
      <c r="UDK59" s="13"/>
      <c r="UDL59" s="13"/>
      <c r="UDM59" s="13"/>
      <c r="UDN59" s="13"/>
      <c r="UDO59" s="13"/>
      <c r="UDP59" s="13"/>
      <c r="UDQ59" s="13"/>
      <c r="UDR59" s="13"/>
      <c r="UDS59" s="13"/>
      <c r="UDT59" s="13"/>
      <c r="UDU59" s="13"/>
      <c r="UDV59" s="13"/>
      <c r="UDW59" s="13"/>
      <c r="UDX59" s="13"/>
      <c r="UDY59" s="13"/>
      <c r="UDZ59" s="13"/>
      <c r="UEA59" s="13"/>
      <c r="UEB59" s="13"/>
      <c r="UEC59" s="13"/>
      <c r="UED59" s="13"/>
      <c r="UEE59" s="13"/>
      <c r="UEF59" s="13"/>
      <c r="UEG59" s="13"/>
      <c r="UEH59" s="13"/>
      <c r="UEI59" s="13"/>
      <c r="UEJ59" s="13"/>
      <c r="UEK59" s="13"/>
      <c r="UEL59" s="13"/>
      <c r="UEM59" s="13"/>
      <c r="UEN59" s="13"/>
      <c r="UEO59" s="13"/>
      <c r="UEP59" s="13"/>
      <c r="UEQ59" s="13"/>
      <c r="UER59" s="13"/>
      <c r="UES59" s="13"/>
      <c r="UET59" s="13"/>
      <c r="UEU59" s="13"/>
      <c r="UEV59" s="13"/>
      <c r="UEW59" s="13"/>
      <c r="UEX59" s="13"/>
      <c r="UEY59" s="13"/>
      <c r="UEZ59" s="13"/>
      <c r="UFA59" s="13"/>
      <c r="UFB59" s="13"/>
      <c r="UFC59" s="13"/>
      <c r="UFD59" s="13"/>
      <c r="UFE59" s="13"/>
      <c r="UFF59" s="13"/>
      <c r="UFG59" s="13"/>
      <c r="UFH59" s="13"/>
      <c r="UFI59" s="13"/>
      <c r="UFJ59" s="13"/>
      <c r="UFK59" s="13"/>
      <c r="UFL59" s="13"/>
      <c r="UFM59" s="13"/>
      <c r="UFN59" s="13"/>
      <c r="UFO59" s="13"/>
      <c r="UFP59" s="13"/>
      <c r="UFQ59" s="13"/>
      <c r="UFR59" s="13"/>
      <c r="UFS59" s="13"/>
      <c r="UFT59" s="13"/>
      <c r="UFU59" s="13"/>
      <c r="UFV59" s="13"/>
      <c r="UFW59" s="13"/>
      <c r="UFX59" s="13"/>
      <c r="UFY59" s="13"/>
      <c r="UFZ59" s="13"/>
      <c r="UGA59" s="13"/>
      <c r="UGB59" s="13"/>
      <c r="UGC59" s="13"/>
      <c r="UGD59" s="13"/>
      <c r="UGE59" s="13"/>
      <c r="UGF59" s="13"/>
      <c r="UGG59" s="13"/>
      <c r="UGH59" s="13"/>
      <c r="UGI59" s="13"/>
      <c r="UGJ59" s="13"/>
      <c r="UGK59" s="13"/>
      <c r="UGL59" s="13"/>
      <c r="UGM59" s="13"/>
      <c r="UGN59" s="13"/>
      <c r="UGO59" s="13"/>
      <c r="UGP59" s="13"/>
      <c r="UGQ59" s="13"/>
      <c r="UGR59" s="13"/>
      <c r="UGS59" s="13"/>
      <c r="UGT59" s="13"/>
      <c r="UGU59" s="13"/>
      <c r="UGV59" s="13"/>
      <c r="UGW59" s="13"/>
      <c r="UGX59" s="13"/>
      <c r="UGY59" s="13"/>
      <c r="UGZ59" s="13"/>
      <c r="UHA59" s="13"/>
      <c r="UHB59" s="13"/>
      <c r="UHC59" s="13"/>
      <c r="UHD59" s="13"/>
      <c r="UHE59" s="13"/>
      <c r="UHF59" s="13"/>
      <c r="UHG59" s="13"/>
      <c r="UHH59" s="13"/>
      <c r="UHI59" s="13"/>
      <c r="UHJ59" s="13"/>
      <c r="UHK59" s="13"/>
      <c r="UHL59" s="13"/>
      <c r="UHM59" s="13"/>
      <c r="UHN59" s="13"/>
      <c r="UHO59" s="13"/>
      <c r="UHP59" s="13"/>
      <c r="UHQ59" s="13"/>
      <c r="UHR59" s="13"/>
      <c r="UHS59" s="13"/>
      <c r="UHT59" s="13"/>
      <c r="UHU59" s="13"/>
      <c r="UHV59" s="13"/>
      <c r="UHW59" s="13"/>
      <c r="UHX59" s="13"/>
      <c r="UHY59" s="13"/>
      <c r="UHZ59" s="13"/>
      <c r="UIA59" s="13"/>
      <c r="UIB59" s="13"/>
      <c r="UIC59" s="13"/>
      <c r="UID59" s="13"/>
      <c r="UIE59" s="13"/>
      <c r="UIF59" s="13"/>
      <c r="UIG59" s="13"/>
      <c r="UIH59" s="13"/>
      <c r="UII59" s="13"/>
      <c r="UIJ59" s="13"/>
      <c r="UIK59" s="13"/>
      <c r="UIL59" s="13"/>
      <c r="UIM59" s="13"/>
      <c r="UIN59" s="13"/>
      <c r="UIO59" s="13"/>
      <c r="UIP59" s="13"/>
      <c r="UIQ59" s="13"/>
      <c r="UIR59" s="13"/>
      <c r="UIS59" s="13"/>
      <c r="UIT59" s="13"/>
      <c r="UIU59" s="13"/>
      <c r="UIV59" s="13"/>
      <c r="UIW59" s="13"/>
      <c r="UIX59" s="13"/>
      <c r="UIY59" s="13"/>
      <c r="UIZ59" s="13"/>
      <c r="UJA59" s="13"/>
      <c r="UJB59" s="13"/>
      <c r="UJC59" s="13"/>
      <c r="UJD59" s="13"/>
      <c r="UJE59" s="13"/>
      <c r="UJF59" s="13"/>
      <c r="UJG59" s="13"/>
      <c r="UJH59" s="13"/>
      <c r="UJI59" s="13"/>
      <c r="UJJ59" s="13"/>
      <c r="UJK59" s="13"/>
      <c r="UJL59" s="13"/>
      <c r="UJM59" s="13"/>
      <c r="UJN59" s="13"/>
      <c r="UJO59" s="13"/>
      <c r="UJP59" s="13"/>
      <c r="UJQ59" s="13"/>
      <c r="UJR59" s="13"/>
      <c r="UJS59" s="13"/>
      <c r="UJT59" s="13"/>
      <c r="UJU59" s="13"/>
      <c r="UJV59" s="13"/>
      <c r="UJW59" s="13"/>
      <c r="UJX59" s="13"/>
      <c r="UJY59" s="13"/>
      <c r="UJZ59" s="13"/>
      <c r="UKA59" s="13"/>
      <c r="UKB59" s="13"/>
      <c r="UKC59" s="13"/>
      <c r="UKD59" s="13"/>
      <c r="UKE59" s="13"/>
      <c r="UKF59" s="13"/>
      <c r="UKG59" s="13"/>
      <c r="UKH59" s="13"/>
      <c r="UKI59" s="13"/>
      <c r="UKJ59" s="13"/>
      <c r="UKK59" s="13"/>
      <c r="UKL59" s="13"/>
      <c r="UKM59" s="13"/>
      <c r="UKN59" s="13"/>
      <c r="UKO59" s="13"/>
      <c r="UKP59" s="13"/>
      <c r="UKQ59" s="13"/>
      <c r="UKR59" s="13"/>
      <c r="UKS59" s="13"/>
      <c r="UKT59" s="13"/>
      <c r="UKU59" s="13"/>
      <c r="UKV59" s="13"/>
      <c r="UKW59" s="13"/>
      <c r="UKX59" s="13"/>
      <c r="UKY59" s="13"/>
      <c r="UKZ59" s="13"/>
      <c r="ULA59" s="13"/>
      <c r="ULB59" s="13"/>
      <c r="ULC59" s="13"/>
      <c r="ULD59" s="13"/>
      <c r="ULE59" s="13"/>
      <c r="ULF59" s="13"/>
      <c r="ULG59" s="13"/>
      <c r="ULH59" s="13"/>
      <c r="ULI59" s="13"/>
      <c r="ULJ59" s="13"/>
      <c r="ULK59" s="13"/>
      <c r="ULL59" s="13"/>
      <c r="ULM59" s="13"/>
      <c r="ULN59" s="13"/>
      <c r="ULO59" s="13"/>
      <c r="ULP59" s="13"/>
      <c r="ULQ59" s="13"/>
      <c r="ULR59" s="13"/>
      <c r="ULS59" s="13"/>
      <c r="ULT59" s="13"/>
      <c r="ULU59" s="13"/>
      <c r="ULV59" s="13"/>
      <c r="ULW59" s="13"/>
      <c r="ULX59" s="13"/>
      <c r="ULY59" s="13"/>
      <c r="ULZ59" s="13"/>
      <c r="UMA59" s="13"/>
      <c r="UMB59" s="13"/>
      <c r="UMC59" s="13"/>
      <c r="UMD59" s="13"/>
      <c r="UME59" s="13"/>
      <c r="UMF59" s="13"/>
      <c r="UMG59" s="13"/>
      <c r="UMH59" s="13"/>
      <c r="UMI59" s="13"/>
      <c r="UMJ59" s="13"/>
      <c r="UMK59" s="13"/>
      <c r="UML59" s="13"/>
      <c r="UMM59" s="13"/>
      <c r="UMN59" s="13"/>
      <c r="UMO59" s="13"/>
      <c r="UMP59" s="13"/>
      <c r="UMQ59" s="13"/>
      <c r="UMR59" s="13"/>
      <c r="UMS59" s="13"/>
      <c r="UMT59" s="13"/>
      <c r="UMU59" s="13"/>
      <c r="UMV59" s="13"/>
      <c r="UMW59" s="13"/>
      <c r="UMX59" s="13"/>
      <c r="UMY59" s="13"/>
      <c r="UMZ59" s="13"/>
      <c r="UNA59" s="13"/>
      <c r="UNB59" s="13"/>
      <c r="UNC59" s="13"/>
      <c r="UND59" s="13"/>
      <c r="UNE59" s="13"/>
      <c r="UNF59" s="13"/>
      <c r="UNG59" s="13"/>
      <c r="UNH59" s="13"/>
      <c r="UNI59" s="13"/>
      <c r="UNJ59" s="13"/>
      <c r="UNK59" s="13"/>
      <c r="UNL59" s="13"/>
      <c r="UNM59" s="13"/>
      <c r="UNN59" s="13"/>
      <c r="UNO59" s="13"/>
      <c r="UNP59" s="13"/>
      <c r="UNQ59" s="13"/>
      <c r="UNR59" s="13"/>
      <c r="UNS59" s="13"/>
      <c r="UNT59" s="13"/>
      <c r="UNU59" s="13"/>
      <c r="UNV59" s="13"/>
      <c r="UNW59" s="13"/>
      <c r="UNX59" s="13"/>
      <c r="UNY59" s="13"/>
      <c r="UNZ59" s="13"/>
      <c r="UOA59" s="13"/>
      <c r="UOB59" s="13"/>
      <c r="UOC59" s="13"/>
      <c r="UOD59" s="13"/>
      <c r="UOE59" s="13"/>
      <c r="UOF59" s="13"/>
      <c r="UOG59" s="13"/>
      <c r="UOH59" s="13"/>
      <c r="UOI59" s="13"/>
      <c r="UOJ59" s="13"/>
      <c r="UOK59" s="13"/>
      <c r="UOL59" s="13"/>
      <c r="UOM59" s="13"/>
      <c r="UON59" s="13"/>
      <c r="UOO59" s="13"/>
      <c r="UOP59" s="13"/>
      <c r="UOQ59" s="13"/>
      <c r="UOR59" s="13"/>
      <c r="UOS59" s="13"/>
      <c r="UOT59" s="13"/>
      <c r="UOU59" s="13"/>
      <c r="UOV59" s="13"/>
      <c r="UOW59" s="13"/>
      <c r="UOX59" s="13"/>
      <c r="UOY59" s="13"/>
      <c r="UOZ59" s="13"/>
      <c r="UPA59" s="13"/>
      <c r="UPB59" s="13"/>
      <c r="UPC59" s="13"/>
      <c r="UPD59" s="13"/>
      <c r="UPE59" s="13"/>
      <c r="UPF59" s="13"/>
      <c r="UPG59" s="13"/>
      <c r="UPH59" s="13"/>
      <c r="UPI59" s="13"/>
      <c r="UPJ59" s="13"/>
      <c r="UPK59" s="13"/>
      <c r="UPL59" s="13"/>
      <c r="UPM59" s="13"/>
      <c r="UPN59" s="13"/>
      <c r="UPO59" s="13"/>
      <c r="UPP59" s="13"/>
      <c r="UPQ59" s="13"/>
      <c r="UPR59" s="13"/>
      <c r="UPS59" s="13"/>
      <c r="UPT59" s="13"/>
      <c r="UPU59" s="13"/>
      <c r="UPV59" s="13"/>
      <c r="UPW59" s="13"/>
      <c r="UPX59" s="13"/>
      <c r="UPY59" s="13"/>
      <c r="UPZ59" s="13"/>
      <c r="UQA59" s="13"/>
      <c r="UQB59" s="13"/>
      <c r="UQC59" s="13"/>
      <c r="UQD59" s="13"/>
      <c r="UQE59" s="13"/>
      <c r="UQF59" s="13"/>
      <c r="UQG59" s="13"/>
      <c r="UQH59" s="13"/>
      <c r="UQI59" s="13"/>
      <c r="UQJ59" s="13"/>
      <c r="UQK59" s="13"/>
      <c r="UQL59" s="13"/>
      <c r="UQM59" s="13"/>
      <c r="UQN59" s="13"/>
      <c r="UQO59" s="13"/>
      <c r="UQP59" s="13"/>
      <c r="UQQ59" s="13"/>
      <c r="UQR59" s="13"/>
      <c r="UQS59" s="13"/>
      <c r="UQT59" s="13"/>
      <c r="UQU59" s="13"/>
      <c r="UQV59" s="13"/>
      <c r="UQW59" s="13"/>
      <c r="UQX59" s="13"/>
      <c r="UQY59" s="13"/>
      <c r="UQZ59" s="13"/>
      <c r="URA59" s="13"/>
      <c r="URB59" s="13"/>
      <c r="URC59" s="13"/>
      <c r="URD59" s="13"/>
      <c r="URE59" s="13"/>
      <c r="URF59" s="13"/>
      <c r="URG59" s="13"/>
      <c r="URH59" s="13"/>
      <c r="URI59" s="13"/>
      <c r="URJ59" s="13"/>
      <c r="URK59" s="13"/>
      <c r="URL59" s="13"/>
      <c r="URM59" s="13"/>
      <c r="URN59" s="13"/>
      <c r="URO59" s="13"/>
      <c r="URP59" s="13"/>
      <c r="URQ59" s="13"/>
      <c r="URR59" s="13"/>
      <c r="URS59" s="13"/>
      <c r="URT59" s="13"/>
      <c r="URU59" s="13"/>
      <c r="URV59" s="13"/>
      <c r="URW59" s="13"/>
      <c r="URX59" s="13"/>
      <c r="URY59" s="13"/>
      <c r="URZ59" s="13"/>
      <c r="USA59" s="13"/>
      <c r="USB59" s="13"/>
      <c r="USC59" s="13"/>
      <c r="USD59" s="13"/>
      <c r="USE59" s="13"/>
      <c r="USF59" s="13"/>
      <c r="USG59" s="13"/>
      <c r="USH59" s="13"/>
      <c r="USI59" s="13"/>
      <c r="USJ59" s="13"/>
      <c r="USK59" s="13"/>
      <c r="USL59" s="13"/>
      <c r="USM59" s="13"/>
      <c r="USN59" s="13"/>
      <c r="USO59" s="13"/>
      <c r="USP59" s="13"/>
      <c r="USQ59" s="13"/>
      <c r="USR59" s="13"/>
      <c r="USS59" s="13"/>
      <c r="UST59" s="13"/>
      <c r="USU59" s="13"/>
      <c r="USV59" s="13"/>
      <c r="USW59" s="13"/>
      <c r="USX59" s="13"/>
      <c r="USY59" s="13"/>
      <c r="USZ59" s="13"/>
      <c r="UTA59" s="13"/>
      <c r="UTB59" s="13"/>
      <c r="UTC59" s="13"/>
      <c r="UTD59" s="13"/>
      <c r="UTE59" s="13"/>
      <c r="UTF59" s="13"/>
      <c r="UTG59" s="13"/>
      <c r="UTH59" s="13"/>
      <c r="UTI59" s="13"/>
      <c r="UTJ59" s="13"/>
      <c r="UTK59" s="13"/>
      <c r="UTL59" s="13"/>
      <c r="UTM59" s="13"/>
      <c r="UTN59" s="13"/>
      <c r="UTO59" s="13"/>
      <c r="UTP59" s="13"/>
      <c r="UTQ59" s="13"/>
      <c r="UTR59" s="13"/>
      <c r="UTS59" s="13"/>
      <c r="UTT59" s="13"/>
      <c r="UTU59" s="13"/>
      <c r="UTV59" s="13"/>
      <c r="UTW59" s="13"/>
      <c r="UTX59" s="13"/>
      <c r="UTY59" s="13"/>
      <c r="UTZ59" s="13"/>
      <c r="UUA59" s="13"/>
      <c r="UUB59" s="13"/>
      <c r="UUC59" s="13"/>
      <c r="UUD59" s="13"/>
      <c r="UUE59" s="13"/>
      <c r="UUF59" s="13"/>
      <c r="UUG59" s="13"/>
      <c r="UUH59" s="13"/>
      <c r="UUI59" s="13"/>
      <c r="UUJ59" s="13"/>
      <c r="UUK59" s="13"/>
      <c r="UUL59" s="13"/>
      <c r="UUM59" s="13"/>
      <c r="UUN59" s="13"/>
      <c r="UUO59" s="13"/>
      <c r="UUP59" s="13"/>
      <c r="UUQ59" s="13"/>
      <c r="UUR59" s="13"/>
      <c r="UUS59" s="13"/>
      <c r="UUT59" s="13"/>
      <c r="UUU59" s="13"/>
      <c r="UUV59" s="13"/>
      <c r="UUW59" s="13"/>
      <c r="UUX59" s="13"/>
      <c r="UUY59" s="13"/>
      <c r="UUZ59" s="13"/>
      <c r="UVA59" s="13"/>
      <c r="UVB59" s="13"/>
      <c r="UVC59" s="13"/>
      <c r="UVD59" s="13"/>
      <c r="UVE59" s="13"/>
      <c r="UVF59" s="13"/>
      <c r="UVG59" s="13"/>
      <c r="UVH59" s="13"/>
      <c r="UVI59" s="13"/>
      <c r="UVJ59" s="13"/>
      <c r="UVK59" s="13"/>
      <c r="UVL59" s="13"/>
      <c r="UVM59" s="13"/>
      <c r="UVN59" s="13"/>
      <c r="UVO59" s="13"/>
      <c r="UVP59" s="13"/>
      <c r="UVQ59" s="13"/>
      <c r="UVR59" s="13"/>
      <c r="UVS59" s="13"/>
      <c r="UVT59" s="13"/>
      <c r="UVU59" s="13"/>
      <c r="UVV59" s="13"/>
      <c r="UVW59" s="13"/>
      <c r="UVX59" s="13"/>
      <c r="UVY59" s="13"/>
      <c r="UVZ59" s="13"/>
      <c r="UWA59" s="13"/>
      <c r="UWB59" s="13"/>
      <c r="UWC59" s="13"/>
      <c r="UWD59" s="13"/>
      <c r="UWE59" s="13"/>
      <c r="UWF59" s="13"/>
      <c r="UWG59" s="13"/>
      <c r="UWH59" s="13"/>
      <c r="UWI59" s="13"/>
      <c r="UWJ59" s="13"/>
      <c r="UWK59" s="13"/>
      <c r="UWL59" s="13"/>
      <c r="UWM59" s="13"/>
      <c r="UWN59" s="13"/>
      <c r="UWO59" s="13"/>
      <c r="UWP59" s="13"/>
      <c r="UWQ59" s="13"/>
      <c r="UWR59" s="13"/>
      <c r="UWS59" s="13"/>
      <c r="UWT59" s="13"/>
      <c r="UWU59" s="13"/>
      <c r="UWV59" s="13"/>
      <c r="UWW59" s="13"/>
      <c r="UWX59" s="13"/>
      <c r="UWY59" s="13"/>
      <c r="UWZ59" s="13"/>
      <c r="UXA59" s="13"/>
      <c r="UXB59" s="13"/>
      <c r="UXC59" s="13"/>
      <c r="UXD59" s="13"/>
      <c r="UXE59" s="13"/>
      <c r="UXF59" s="13"/>
      <c r="UXG59" s="13"/>
      <c r="UXH59" s="13"/>
      <c r="UXI59" s="13"/>
      <c r="UXJ59" s="13"/>
      <c r="UXK59" s="13"/>
      <c r="UXL59" s="13"/>
      <c r="UXM59" s="13"/>
      <c r="UXN59" s="13"/>
      <c r="UXO59" s="13"/>
      <c r="UXP59" s="13"/>
      <c r="UXQ59" s="13"/>
      <c r="UXR59" s="13"/>
      <c r="UXS59" s="13"/>
      <c r="UXT59" s="13"/>
      <c r="UXU59" s="13"/>
      <c r="UXV59" s="13"/>
      <c r="UXW59" s="13"/>
      <c r="UXX59" s="13"/>
      <c r="UXY59" s="13"/>
      <c r="UXZ59" s="13"/>
      <c r="UYA59" s="13"/>
      <c r="UYB59" s="13"/>
      <c r="UYC59" s="13"/>
      <c r="UYD59" s="13"/>
      <c r="UYE59" s="13"/>
      <c r="UYF59" s="13"/>
      <c r="UYG59" s="13"/>
      <c r="UYH59" s="13"/>
      <c r="UYI59" s="13"/>
      <c r="UYJ59" s="13"/>
      <c r="UYK59" s="13"/>
      <c r="UYL59" s="13"/>
      <c r="UYM59" s="13"/>
      <c r="UYN59" s="13"/>
      <c r="UYO59" s="13"/>
      <c r="UYP59" s="13"/>
      <c r="UYQ59" s="13"/>
      <c r="UYR59" s="13"/>
      <c r="UYS59" s="13"/>
      <c r="UYT59" s="13"/>
      <c r="UYU59" s="13"/>
      <c r="UYV59" s="13"/>
      <c r="UYW59" s="13"/>
      <c r="UYX59" s="13"/>
      <c r="UYY59" s="13"/>
      <c r="UYZ59" s="13"/>
      <c r="UZA59" s="13"/>
      <c r="UZB59" s="13"/>
      <c r="UZC59" s="13"/>
      <c r="UZD59" s="13"/>
      <c r="UZE59" s="13"/>
      <c r="UZF59" s="13"/>
      <c r="UZG59" s="13"/>
      <c r="UZH59" s="13"/>
      <c r="UZI59" s="13"/>
      <c r="UZJ59" s="13"/>
      <c r="UZK59" s="13"/>
      <c r="UZL59" s="13"/>
      <c r="UZM59" s="13"/>
      <c r="UZN59" s="13"/>
      <c r="UZO59" s="13"/>
      <c r="UZP59" s="13"/>
      <c r="UZQ59" s="13"/>
      <c r="UZR59" s="13"/>
      <c r="UZS59" s="13"/>
      <c r="UZT59" s="13"/>
      <c r="UZU59" s="13"/>
      <c r="UZV59" s="13"/>
      <c r="UZW59" s="13"/>
      <c r="UZX59" s="13"/>
      <c r="UZY59" s="13"/>
      <c r="UZZ59" s="13"/>
      <c r="VAA59" s="13"/>
      <c r="VAB59" s="13"/>
      <c r="VAC59" s="13"/>
      <c r="VAD59" s="13"/>
      <c r="VAE59" s="13"/>
      <c r="VAF59" s="13"/>
      <c r="VAG59" s="13"/>
      <c r="VAH59" s="13"/>
      <c r="VAI59" s="13"/>
      <c r="VAJ59" s="13"/>
      <c r="VAK59" s="13"/>
      <c r="VAL59" s="13"/>
      <c r="VAM59" s="13"/>
      <c r="VAN59" s="13"/>
      <c r="VAO59" s="13"/>
      <c r="VAP59" s="13"/>
      <c r="VAQ59" s="13"/>
      <c r="VAR59" s="13"/>
      <c r="VAS59" s="13"/>
      <c r="VAT59" s="13"/>
      <c r="VAU59" s="13"/>
      <c r="VAV59" s="13"/>
      <c r="VAW59" s="13"/>
      <c r="VAX59" s="13"/>
      <c r="VAY59" s="13"/>
      <c r="VAZ59" s="13"/>
      <c r="VBA59" s="13"/>
      <c r="VBB59" s="13"/>
      <c r="VBC59" s="13"/>
      <c r="VBD59" s="13"/>
      <c r="VBE59" s="13"/>
      <c r="VBF59" s="13"/>
      <c r="VBG59" s="13"/>
      <c r="VBH59" s="13"/>
      <c r="VBI59" s="13"/>
      <c r="VBJ59" s="13"/>
      <c r="VBK59" s="13"/>
      <c r="VBL59" s="13"/>
      <c r="VBM59" s="13"/>
      <c r="VBN59" s="13"/>
      <c r="VBO59" s="13"/>
      <c r="VBP59" s="13"/>
      <c r="VBQ59" s="13"/>
      <c r="VBR59" s="13"/>
      <c r="VBS59" s="13"/>
      <c r="VBT59" s="13"/>
      <c r="VBU59" s="13"/>
      <c r="VBV59" s="13"/>
      <c r="VBW59" s="13"/>
      <c r="VBX59" s="13"/>
      <c r="VBY59" s="13"/>
      <c r="VBZ59" s="13"/>
      <c r="VCA59" s="13"/>
      <c r="VCB59" s="13"/>
      <c r="VCC59" s="13"/>
      <c r="VCD59" s="13"/>
      <c r="VCE59" s="13"/>
      <c r="VCF59" s="13"/>
      <c r="VCG59" s="13"/>
      <c r="VCH59" s="13"/>
      <c r="VCI59" s="13"/>
      <c r="VCJ59" s="13"/>
      <c r="VCK59" s="13"/>
      <c r="VCL59" s="13"/>
      <c r="VCM59" s="13"/>
      <c r="VCN59" s="13"/>
      <c r="VCO59" s="13"/>
      <c r="VCP59" s="13"/>
      <c r="VCQ59" s="13"/>
      <c r="VCR59" s="13"/>
      <c r="VCS59" s="13"/>
      <c r="VCT59" s="13"/>
      <c r="VCU59" s="13"/>
      <c r="VCV59" s="13"/>
      <c r="VCW59" s="13"/>
      <c r="VCX59" s="13"/>
      <c r="VCY59" s="13"/>
      <c r="VCZ59" s="13"/>
      <c r="VDA59" s="13"/>
      <c r="VDB59" s="13"/>
      <c r="VDC59" s="13"/>
      <c r="VDD59" s="13"/>
      <c r="VDE59" s="13"/>
      <c r="VDF59" s="13"/>
      <c r="VDG59" s="13"/>
      <c r="VDH59" s="13"/>
      <c r="VDI59" s="13"/>
      <c r="VDJ59" s="13"/>
      <c r="VDK59" s="13"/>
      <c r="VDL59" s="13"/>
      <c r="VDM59" s="13"/>
      <c r="VDN59" s="13"/>
      <c r="VDO59" s="13"/>
      <c r="VDP59" s="13"/>
      <c r="VDQ59" s="13"/>
      <c r="VDR59" s="13"/>
      <c r="VDS59" s="13"/>
      <c r="VDT59" s="13"/>
      <c r="VDU59" s="13"/>
      <c r="VDV59" s="13"/>
      <c r="VDW59" s="13"/>
      <c r="VDX59" s="13"/>
      <c r="VDY59" s="13"/>
      <c r="VDZ59" s="13"/>
      <c r="VEA59" s="13"/>
      <c r="VEB59" s="13"/>
      <c r="VEC59" s="13"/>
      <c r="VED59" s="13"/>
      <c r="VEE59" s="13"/>
      <c r="VEF59" s="13"/>
      <c r="VEG59" s="13"/>
      <c r="VEH59" s="13"/>
      <c r="VEI59" s="13"/>
      <c r="VEJ59" s="13"/>
      <c r="VEK59" s="13"/>
      <c r="VEL59" s="13"/>
      <c r="VEM59" s="13"/>
      <c r="VEN59" s="13"/>
      <c r="VEO59" s="13"/>
      <c r="VEP59" s="13"/>
      <c r="VEQ59" s="13"/>
      <c r="VER59" s="13"/>
      <c r="VES59" s="13"/>
      <c r="VET59" s="13"/>
      <c r="VEU59" s="13"/>
      <c r="VEV59" s="13"/>
      <c r="VEW59" s="13"/>
      <c r="VEX59" s="13"/>
      <c r="VEY59" s="13"/>
      <c r="VEZ59" s="13"/>
      <c r="VFA59" s="13"/>
      <c r="VFB59" s="13"/>
      <c r="VFC59" s="13"/>
      <c r="VFD59" s="13"/>
      <c r="VFE59" s="13"/>
      <c r="VFF59" s="13"/>
      <c r="VFG59" s="13"/>
      <c r="VFH59" s="13"/>
      <c r="VFI59" s="13"/>
      <c r="VFJ59" s="13"/>
      <c r="VFK59" s="13"/>
      <c r="VFL59" s="13"/>
      <c r="VFM59" s="13"/>
      <c r="VFN59" s="13"/>
      <c r="VFO59" s="13"/>
      <c r="VFP59" s="13"/>
      <c r="VFQ59" s="13"/>
      <c r="VFR59" s="13"/>
      <c r="VFS59" s="13"/>
      <c r="VFT59" s="13"/>
      <c r="VFU59" s="13"/>
      <c r="VFV59" s="13"/>
      <c r="VFW59" s="13"/>
      <c r="VFX59" s="13"/>
      <c r="VFY59" s="13"/>
      <c r="VFZ59" s="13"/>
      <c r="VGA59" s="13"/>
      <c r="VGB59" s="13"/>
      <c r="VGC59" s="13"/>
      <c r="VGD59" s="13"/>
      <c r="VGE59" s="13"/>
      <c r="VGF59" s="13"/>
      <c r="VGG59" s="13"/>
      <c r="VGH59" s="13"/>
      <c r="VGI59" s="13"/>
      <c r="VGJ59" s="13"/>
      <c r="VGK59" s="13"/>
      <c r="VGL59" s="13"/>
      <c r="VGM59" s="13"/>
      <c r="VGN59" s="13"/>
      <c r="VGO59" s="13"/>
      <c r="VGP59" s="13"/>
      <c r="VGQ59" s="13"/>
      <c r="VGR59" s="13"/>
      <c r="VGS59" s="13"/>
      <c r="VGT59" s="13"/>
      <c r="VGU59" s="13"/>
      <c r="VGV59" s="13"/>
      <c r="VGW59" s="13"/>
      <c r="VGX59" s="13"/>
      <c r="VGY59" s="13"/>
      <c r="VGZ59" s="13"/>
      <c r="VHA59" s="13"/>
      <c r="VHB59" s="13"/>
      <c r="VHC59" s="13"/>
      <c r="VHD59" s="13"/>
      <c r="VHE59" s="13"/>
      <c r="VHF59" s="13"/>
      <c r="VHG59" s="13"/>
      <c r="VHH59" s="13"/>
      <c r="VHI59" s="13"/>
      <c r="VHJ59" s="13"/>
      <c r="VHK59" s="13"/>
      <c r="VHL59" s="13"/>
      <c r="VHM59" s="13"/>
      <c r="VHN59" s="13"/>
      <c r="VHO59" s="13"/>
      <c r="VHP59" s="13"/>
      <c r="VHQ59" s="13"/>
      <c r="VHR59" s="13"/>
      <c r="VHS59" s="13"/>
      <c r="VHT59" s="13"/>
      <c r="VHU59" s="13"/>
      <c r="VHV59" s="13"/>
      <c r="VHW59" s="13"/>
      <c r="VHX59" s="13"/>
      <c r="VHY59" s="13"/>
      <c r="VHZ59" s="13"/>
      <c r="VIA59" s="13"/>
      <c r="VIB59" s="13"/>
      <c r="VIC59" s="13"/>
      <c r="VID59" s="13"/>
      <c r="VIE59" s="13"/>
      <c r="VIF59" s="13"/>
      <c r="VIG59" s="13"/>
      <c r="VIH59" s="13"/>
      <c r="VII59" s="13"/>
      <c r="VIJ59" s="13"/>
      <c r="VIK59" s="13"/>
      <c r="VIL59" s="13"/>
      <c r="VIM59" s="13"/>
      <c r="VIN59" s="13"/>
      <c r="VIO59" s="13"/>
      <c r="VIP59" s="13"/>
      <c r="VIQ59" s="13"/>
      <c r="VIR59" s="13"/>
      <c r="VIS59" s="13"/>
      <c r="VIT59" s="13"/>
      <c r="VIU59" s="13"/>
      <c r="VIV59" s="13"/>
      <c r="VIW59" s="13"/>
      <c r="VIX59" s="13"/>
      <c r="VIY59" s="13"/>
      <c r="VIZ59" s="13"/>
      <c r="VJA59" s="13"/>
      <c r="VJB59" s="13"/>
      <c r="VJC59" s="13"/>
      <c r="VJD59" s="13"/>
      <c r="VJE59" s="13"/>
      <c r="VJF59" s="13"/>
      <c r="VJG59" s="13"/>
      <c r="VJH59" s="13"/>
      <c r="VJI59" s="13"/>
      <c r="VJJ59" s="13"/>
      <c r="VJK59" s="13"/>
      <c r="VJL59" s="13"/>
      <c r="VJM59" s="13"/>
      <c r="VJN59" s="13"/>
      <c r="VJO59" s="13"/>
      <c r="VJP59" s="13"/>
      <c r="VJQ59" s="13"/>
      <c r="VJR59" s="13"/>
      <c r="VJS59" s="13"/>
      <c r="VJT59" s="13"/>
      <c r="VJU59" s="13"/>
      <c r="VJV59" s="13"/>
      <c r="VJW59" s="13"/>
      <c r="VJX59" s="13"/>
      <c r="VJY59" s="13"/>
      <c r="VJZ59" s="13"/>
      <c r="VKA59" s="13"/>
      <c r="VKB59" s="13"/>
      <c r="VKC59" s="13"/>
      <c r="VKD59" s="13"/>
      <c r="VKE59" s="13"/>
      <c r="VKF59" s="13"/>
      <c r="VKG59" s="13"/>
      <c r="VKH59" s="13"/>
      <c r="VKI59" s="13"/>
      <c r="VKJ59" s="13"/>
      <c r="VKK59" s="13"/>
      <c r="VKL59" s="13"/>
      <c r="VKM59" s="13"/>
      <c r="VKN59" s="13"/>
      <c r="VKO59" s="13"/>
      <c r="VKP59" s="13"/>
      <c r="VKQ59" s="13"/>
      <c r="VKR59" s="13"/>
      <c r="VKS59" s="13"/>
      <c r="VKT59" s="13"/>
      <c r="VKU59" s="13"/>
      <c r="VKV59" s="13"/>
      <c r="VKW59" s="13"/>
      <c r="VKX59" s="13"/>
      <c r="VKY59" s="13"/>
      <c r="VKZ59" s="13"/>
      <c r="VLA59" s="13"/>
      <c r="VLB59" s="13"/>
      <c r="VLC59" s="13"/>
      <c r="VLD59" s="13"/>
      <c r="VLE59" s="13"/>
      <c r="VLF59" s="13"/>
      <c r="VLG59" s="13"/>
      <c r="VLH59" s="13"/>
      <c r="VLI59" s="13"/>
      <c r="VLJ59" s="13"/>
      <c r="VLK59" s="13"/>
      <c r="VLL59" s="13"/>
      <c r="VLM59" s="13"/>
      <c r="VLN59" s="13"/>
      <c r="VLO59" s="13"/>
      <c r="VLP59" s="13"/>
      <c r="VLQ59" s="13"/>
      <c r="VLR59" s="13"/>
      <c r="VLS59" s="13"/>
      <c r="VLT59" s="13"/>
      <c r="VLU59" s="13"/>
      <c r="VLV59" s="13"/>
      <c r="VLW59" s="13"/>
      <c r="VLX59" s="13"/>
      <c r="VLY59" s="13"/>
      <c r="VLZ59" s="13"/>
      <c r="VMA59" s="13"/>
      <c r="VMB59" s="13"/>
      <c r="VMC59" s="13"/>
      <c r="VMD59" s="13"/>
      <c r="VME59" s="13"/>
      <c r="VMF59" s="13"/>
      <c r="VMG59" s="13"/>
      <c r="VMH59" s="13"/>
      <c r="VMI59" s="13"/>
      <c r="VMJ59" s="13"/>
      <c r="VMK59" s="13"/>
      <c r="VML59" s="13"/>
      <c r="VMM59" s="13"/>
      <c r="VMN59" s="13"/>
      <c r="VMO59" s="13"/>
      <c r="VMP59" s="13"/>
      <c r="VMQ59" s="13"/>
      <c r="VMR59" s="13"/>
      <c r="VMS59" s="13"/>
      <c r="VMT59" s="13"/>
      <c r="VMU59" s="13"/>
      <c r="VMV59" s="13"/>
      <c r="VMW59" s="13"/>
      <c r="VMX59" s="13"/>
      <c r="VMY59" s="13"/>
      <c r="VMZ59" s="13"/>
      <c r="VNA59" s="13"/>
      <c r="VNB59" s="13"/>
      <c r="VNC59" s="13"/>
      <c r="VND59" s="13"/>
      <c r="VNE59" s="13"/>
      <c r="VNF59" s="13"/>
      <c r="VNG59" s="13"/>
      <c r="VNH59" s="13"/>
      <c r="VNI59" s="13"/>
      <c r="VNJ59" s="13"/>
      <c r="VNK59" s="13"/>
      <c r="VNL59" s="13"/>
      <c r="VNM59" s="13"/>
      <c r="VNN59" s="13"/>
      <c r="VNO59" s="13"/>
      <c r="VNP59" s="13"/>
      <c r="VNQ59" s="13"/>
      <c r="VNR59" s="13"/>
      <c r="VNS59" s="13"/>
      <c r="VNT59" s="13"/>
      <c r="VNU59" s="13"/>
      <c r="VNV59" s="13"/>
      <c r="VNW59" s="13"/>
      <c r="VNX59" s="13"/>
      <c r="VNY59" s="13"/>
      <c r="VNZ59" s="13"/>
      <c r="VOA59" s="13"/>
      <c r="VOB59" s="13"/>
      <c r="VOC59" s="13"/>
      <c r="VOD59" s="13"/>
      <c r="VOE59" s="13"/>
      <c r="VOF59" s="13"/>
      <c r="VOG59" s="13"/>
      <c r="VOH59" s="13"/>
      <c r="VOI59" s="13"/>
      <c r="VOJ59" s="13"/>
      <c r="VOK59" s="13"/>
      <c r="VOL59" s="13"/>
      <c r="VOM59" s="13"/>
      <c r="VON59" s="13"/>
      <c r="VOO59" s="13"/>
      <c r="VOP59" s="13"/>
      <c r="VOQ59" s="13"/>
      <c r="VOR59" s="13"/>
      <c r="VOS59" s="13"/>
      <c r="VOT59" s="13"/>
      <c r="VOU59" s="13"/>
      <c r="VOV59" s="13"/>
      <c r="VOW59" s="13"/>
      <c r="VOX59" s="13"/>
      <c r="VOY59" s="13"/>
      <c r="VOZ59" s="13"/>
      <c r="VPA59" s="13"/>
      <c r="VPB59" s="13"/>
      <c r="VPC59" s="13"/>
      <c r="VPD59" s="13"/>
      <c r="VPE59" s="13"/>
      <c r="VPF59" s="13"/>
      <c r="VPG59" s="13"/>
      <c r="VPH59" s="13"/>
      <c r="VPI59" s="13"/>
      <c r="VPJ59" s="13"/>
      <c r="VPK59" s="13"/>
      <c r="VPL59" s="13"/>
      <c r="VPM59" s="13"/>
      <c r="VPN59" s="13"/>
      <c r="VPO59" s="13"/>
      <c r="VPP59" s="13"/>
      <c r="VPQ59" s="13"/>
      <c r="VPR59" s="13"/>
      <c r="VPS59" s="13"/>
      <c r="VPT59" s="13"/>
      <c r="VPU59" s="13"/>
      <c r="VPV59" s="13"/>
      <c r="VPW59" s="13"/>
      <c r="VPX59" s="13"/>
      <c r="VPY59" s="13"/>
      <c r="VPZ59" s="13"/>
      <c r="VQA59" s="13"/>
      <c r="VQB59" s="13"/>
      <c r="VQC59" s="13"/>
      <c r="VQD59" s="13"/>
      <c r="VQE59" s="13"/>
      <c r="VQF59" s="13"/>
      <c r="VQG59" s="13"/>
      <c r="VQH59" s="13"/>
      <c r="VQI59" s="13"/>
      <c r="VQJ59" s="13"/>
      <c r="VQK59" s="13"/>
      <c r="VQL59" s="13"/>
      <c r="VQM59" s="13"/>
      <c r="VQN59" s="13"/>
      <c r="VQO59" s="13"/>
      <c r="VQP59" s="13"/>
      <c r="VQQ59" s="13"/>
      <c r="VQR59" s="13"/>
      <c r="VQS59" s="13"/>
      <c r="VQT59" s="13"/>
      <c r="VQU59" s="13"/>
      <c r="VQV59" s="13"/>
      <c r="VQW59" s="13"/>
      <c r="VQX59" s="13"/>
      <c r="VQY59" s="13"/>
      <c r="VQZ59" s="13"/>
      <c r="VRA59" s="13"/>
      <c r="VRB59" s="13"/>
      <c r="VRC59" s="13"/>
      <c r="VRD59" s="13"/>
      <c r="VRE59" s="13"/>
      <c r="VRF59" s="13"/>
      <c r="VRG59" s="13"/>
      <c r="VRH59" s="13"/>
      <c r="VRI59" s="13"/>
      <c r="VRJ59" s="13"/>
      <c r="VRK59" s="13"/>
      <c r="VRL59" s="13"/>
      <c r="VRM59" s="13"/>
      <c r="VRN59" s="13"/>
      <c r="VRO59" s="13"/>
      <c r="VRP59" s="13"/>
      <c r="VRQ59" s="13"/>
      <c r="VRR59" s="13"/>
      <c r="VRS59" s="13"/>
      <c r="VRT59" s="13"/>
      <c r="VRU59" s="13"/>
      <c r="VRV59" s="13"/>
      <c r="VRW59" s="13"/>
      <c r="VRX59" s="13"/>
      <c r="VRY59" s="13"/>
      <c r="VRZ59" s="13"/>
      <c r="VSA59" s="13"/>
      <c r="VSB59" s="13"/>
      <c r="VSC59" s="13"/>
      <c r="VSD59" s="13"/>
      <c r="VSE59" s="13"/>
      <c r="VSF59" s="13"/>
      <c r="VSG59" s="13"/>
      <c r="VSH59" s="13"/>
      <c r="VSI59" s="13"/>
      <c r="VSJ59" s="13"/>
      <c r="VSK59" s="13"/>
      <c r="VSL59" s="13"/>
      <c r="VSM59" s="13"/>
      <c r="VSN59" s="13"/>
      <c r="VSO59" s="13"/>
      <c r="VSP59" s="13"/>
      <c r="VSQ59" s="13"/>
      <c r="VSR59" s="13"/>
      <c r="VSS59" s="13"/>
      <c r="VST59" s="13"/>
      <c r="VSU59" s="13"/>
      <c r="VSV59" s="13"/>
      <c r="VSW59" s="13"/>
      <c r="VSX59" s="13"/>
      <c r="VSY59" s="13"/>
      <c r="VSZ59" s="13"/>
      <c r="VTA59" s="13"/>
      <c r="VTB59" s="13"/>
      <c r="VTC59" s="13"/>
      <c r="VTD59" s="13"/>
      <c r="VTE59" s="13"/>
      <c r="VTF59" s="13"/>
      <c r="VTG59" s="13"/>
      <c r="VTH59" s="13"/>
      <c r="VTI59" s="13"/>
      <c r="VTJ59" s="13"/>
      <c r="VTK59" s="13"/>
      <c r="VTL59" s="13"/>
      <c r="VTM59" s="13"/>
      <c r="VTN59" s="13"/>
      <c r="VTO59" s="13"/>
      <c r="VTP59" s="13"/>
      <c r="VTQ59" s="13"/>
      <c r="VTR59" s="13"/>
      <c r="VTS59" s="13"/>
      <c r="VTT59" s="13"/>
      <c r="VTU59" s="13"/>
      <c r="VTV59" s="13"/>
      <c r="VTW59" s="13"/>
      <c r="VTX59" s="13"/>
      <c r="VTY59" s="13"/>
      <c r="VTZ59" s="13"/>
      <c r="VUA59" s="13"/>
      <c r="VUB59" s="13"/>
      <c r="VUC59" s="13"/>
      <c r="VUD59" s="13"/>
      <c r="VUE59" s="13"/>
      <c r="VUF59" s="13"/>
      <c r="VUG59" s="13"/>
      <c r="VUH59" s="13"/>
      <c r="VUI59" s="13"/>
      <c r="VUJ59" s="13"/>
      <c r="VUK59" s="13"/>
      <c r="VUL59" s="13"/>
      <c r="VUM59" s="13"/>
      <c r="VUN59" s="13"/>
      <c r="VUO59" s="13"/>
      <c r="VUP59" s="13"/>
      <c r="VUQ59" s="13"/>
      <c r="VUR59" s="13"/>
      <c r="VUS59" s="13"/>
      <c r="VUT59" s="13"/>
      <c r="VUU59" s="13"/>
      <c r="VUV59" s="13"/>
      <c r="VUW59" s="13"/>
      <c r="VUX59" s="13"/>
      <c r="VUY59" s="13"/>
      <c r="VUZ59" s="13"/>
      <c r="VVA59" s="13"/>
      <c r="VVB59" s="13"/>
      <c r="VVC59" s="13"/>
      <c r="VVD59" s="13"/>
      <c r="VVE59" s="13"/>
      <c r="VVF59" s="13"/>
      <c r="VVG59" s="13"/>
      <c r="VVH59" s="13"/>
      <c r="VVI59" s="13"/>
      <c r="VVJ59" s="13"/>
      <c r="VVK59" s="13"/>
      <c r="VVL59" s="13"/>
      <c r="VVM59" s="13"/>
      <c r="VVN59" s="13"/>
      <c r="VVO59" s="13"/>
      <c r="VVP59" s="13"/>
      <c r="VVQ59" s="13"/>
      <c r="VVR59" s="13"/>
      <c r="VVS59" s="13"/>
      <c r="VVT59" s="13"/>
      <c r="VVU59" s="13"/>
      <c r="VVV59" s="13"/>
      <c r="VVW59" s="13"/>
      <c r="VVX59" s="13"/>
      <c r="VVY59" s="13"/>
      <c r="VVZ59" s="13"/>
      <c r="VWA59" s="13"/>
      <c r="VWB59" s="13"/>
      <c r="VWC59" s="13"/>
      <c r="VWD59" s="13"/>
      <c r="VWE59" s="13"/>
      <c r="VWF59" s="13"/>
      <c r="VWG59" s="13"/>
      <c r="VWH59" s="13"/>
      <c r="VWI59" s="13"/>
      <c r="VWJ59" s="13"/>
      <c r="VWK59" s="13"/>
      <c r="VWL59" s="13"/>
      <c r="VWM59" s="13"/>
      <c r="VWN59" s="13"/>
      <c r="VWO59" s="13"/>
      <c r="VWP59" s="13"/>
      <c r="VWQ59" s="13"/>
      <c r="VWR59" s="13"/>
      <c r="VWS59" s="13"/>
      <c r="VWT59" s="13"/>
      <c r="VWU59" s="13"/>
      <c r="VWV59" s="13"/>
      <c r="VWW59" s="13"/>
      <c r="VWX59" s="13"/>
      <c r="VWY59" s="13"/>
      <c r="VWZ59" s="13"/>
      <c r="VXA59" s="13"/>
      <c r="VXB59" s="13"/>
      <c r="VXC59" s="13"/>
      <c r="VXD59" s="13"/>
      <c r="VXE59" s="13"/>
      <c r="VXF59" s="13"/>
      <c r="VXG59" s="13"/>
      <c r="VXH59" s="13"/>
      <c r="VXI59" s="13"/>
      <c r="VXJ59" s="13"/>
      <c r="VXK59" s="13"/>
      <c r="VXL59" s="13"/>
      <c r="VXM59" s="13"/>
      <c r="VXN59" s="13"/>
      <c r="VXO59" s="13"/>
      <c r="VXP59" s="13"/>
      <c r="VXQ59" s="13"/>
      <c r="VXR59" s="13"/>
      <c r="VXS59" s="13"/>
      <c r="VXT59" s="13"/>
      <c r="VXU59" s="13"/>
      <c r="VXV59" s="13"/>
      <c r="VXW59" s="13"/>
      <c r="VXX59" s="13"/>
      <c r="VXY59" s="13"/>
      <c r="VXZ59" s="13"/>
      <c r="VYA59" s="13"/>
      <c r="VYB59" s="13"/>
      <c r="VYC59" s="13"/>
      <c r="VYD59" s="13"/>
      <c r="VYE59" s="13"/>
      <c r="VYF59" s="13"/>
      <c r="VYG59" s="13"/>
      <c r="VYH59" s="13"/>
      <c r="VYI59" s="13"/>
      <c r="VYJ59" s="13"/>
      <c r="VYK59" s="13"/>
      <c r="VYL59" s="13"/>
      <c r="VYM59" s="13"/>
      <c r="VYN59" s="13"/>
      <c r="VYO59" s="13"/>
      <c r="VYP59" s="13"/>
      <c r="VYQ59" s="13"/>
      <c r="VYR59" s="13"/>
      <c r="VYS59" s="13"/>
      <c r="VYT59" s="13"/>
      <c r="VYU59" s="13"/>
      <c r="VYV59" s="13"/>
      <c r="VYW59" s="13"/>
      <c r="VYX59" s="13"/>
      <c r="VYY59" s="13"/>
      <c r="VYZ59" s="13"/>
      <c r="VZA59" s="13"/>
      <c r="VZB59" s="13"/>
      <c r="VZC59" s="13"/>
      <c r="VZD59" s="13"/>
      <c r="VZE59" s="13"/>
      <c r="VZF59" s="13"/>
      <c r="VZG59" s="13"/>
      <c r="VZH59" s="13"/>
      <c r="VZI59" s="13"/>
      <c r="VZJ59" s="13"/>
      <c r="VZK59" s="13"/>
      <c r="VZL59" s="13"/>
      <c r="VZM59" s="13"/>
      <c r="VZN59" s="13"/>
      <c r="VZO59" s="13"/>
      <c r="VZP59" s="13"/>
      <c r="VZQ59" s="13"/>
      <c r="VZR59" s="13"/>
      <c r="VZS59" s="13"/>
      <c r="VZT59" s="13"/>
      <c r="VZU59" s="13"/>
      <c r="VZV59" s="13"/>
      <c r="VZW59" s="13"/>
      <c r="VZX59" s="13"/>
      <c r="VZY59" s="13"/>
      <c r="VZZ59" s="13"/>
      <c r="WAA59" s="13"/>
      <c r="WAB59" s="13"/>
      <c r="WAC59" s="13"/>
      <c r="WAD59" s="13"/>
      <c r="WAE59" s="13"/>
      <c r="WAF59" s="13"/>
      <c r="WAG59" s="13"/>
      <c r="WAH59" s="13"/>
      <c r="WAI59" s="13"/>
      <c r="WAJ59" s="13"/>
      <c r="WAK59" s="13"/>
      <c r="WAL59" s="13"/>
      <c r="WAM59" s="13"/>
      <c r="WAN59" s="13"/>
      <c r="WAO59" s="13"/>
      <c r="WAP59" s="13"/>
      <c r="WAQ59" s="13"/>
      <c r="WAR59" s="13"/>
      <c r="WAS59" s="13"/>
      <c r="WAT59" s="13"/>
      <c r="WAU59" s="13"/>
      <c r="WAV59" s="13"/>
      <c r="WAW59" s="13"/>
      <c r="WAX59" s="13"/>
      <c r="WAY59" s="13"/>
      <c r="WAZ59" s="13"/>
      <c r="WBA59" s="13"/>
      <c r="WBB59" s="13"/>
      <c r="WBC59" s="13"/>
      <c r="WBD59" s="13"/>
      <c r="WBE59" s="13"/>
      <c r="WBF59" s="13"/>
      <c r="WBG59" s="13"/>
      <c r="WBH59" s="13"/>
      <c r="WBI59" s="13"/>
      <c r="WBJ59" s="13"/>
      <c r="WBK59" s="13"/>
      <c r="WBL59" s="13"/>
      <c r="WBM59" s="13"/>
      <c r="WBN59" s="13"/>
      <c r="WBO59" s="13"/>
      <c r="WBP59" s="13"/>
      <c r="WBQ59" s="13"/>
      <c r="WBR59" s="13"/>
      <c r="WBS59" s="13"/>
      <c r="WBT59" s="13"/>
      <c r="WBU59" s="13"/>
      <c r="WBV59" s="13"/>
      <c r="WBW59" s="13"/>
      <c r="WBX59" s="13"/>
      <c r="WBY59" s="13"/>
      <c r="WBZ59" s="13"/>
      <c r="WCA59" s="13"/>
      <c r="WCB59" s="13"/>
      <c r="WCC59" s="13"/>
      <c r="WCD59" s="13"/>
      <c r="WCE59" s="13"/>
      <c r="WCF59" s="13"/>
      <c r="WCG59" s="13"/>
      <c r="WCH59" s="13"/>
      <c r="WCI59" s="13"/>
      <c r="WCJ59" s="13"/>
      <c r="WCK59" s="13"/>
      <c r="WCL59" s="13"/>
      <c r="WCM59" s="13"/>
      <c r="WCN59" s="13"/>
      <c r="WCO59" s="13"/>
      <c r="WCP59" s="13"/>
      <c r="WCQ59" s="13"/>
      <c r="WCR59" s="13"/>
      <c r="WCS59" s="13"/>
      <c r="WCT59" s="13"/>
      <c r="WCU59" s="13"/>
      <c r="WCV59" s="13"/>
      <c r="WCW59" s="13"/>
      <c r="WCX59" s="13"/>
      <c r="WCY59" s="13"/>
      <c r="WCZ59" s="13"/>
      <c r="WDA59" s="13"/>
      <c r="WDB59" s="13"/>
      <c r="WDC59" s="13"/>
      <c r="WDD59" s="13"/>
      <c r="WDE59" s="13"/>
      <c r="WDF59" s="13"/>
      <c r="WDG59" s="13"/>
      <c r="WDH59" s="13"/>
      <c r="WDI59" s="13"/>
      <c r="WDJ59" s="13"/>
      <c r="WDK59" s="13"/>
      <c r="WDL59" s="13"/>
      <c r="WDM59" s="13"/>
      <c r="WDN59" s="13"/>
      <c r="WDO59" s="13"/>
      <c r="WDP59" s="13"/>
      <c r="WDQ59" s="13"/>
      <c r="WDR59" s="13"/>
      <c r="WDS59" s="13"/>
      <c r="WDT59" s="13"/>
      <c r="WDU59" s="13"/>
      <c r="WDV59" s="13"/>
      <c r="WDW59" s="13"/>
      <c r="WDX59" s="13"/>
      <c r="WDY59" s="13"/>
      <c r="WDZ59" s="13"/>
      <c r="WEA59" s="13"/>
      <c r="WEB59" s="13"/>
      <c r="WEC59" s="13"/>
      <c r="WED59" s="13"/>
      <c r="WEE59" s="13"/>
      <c r="WEF59" s="13"/>
      <c r="WEG59" s="13"/>
      <c r="WEH59" s="13"/>
      <c r="WEI59" s="13"/>
      <c r="WEJ59" s="13"/>
      <c r="WEK59" s="13"/>
      <c r="WEL59" s="13"/>
      <c r="WEM59" s="13"/>
      <c r="WEN59" s="13"/>
      <c r="WEO59" s="13"/>
      <c r="WEP59" s="13"/>
      <c r="WEQ59" s="13"/>
      <c r="WER59" s="13"/>
      <c r="WES59" s="13"/>
      <c r="WET59" s="13"/>
      <c r="WEU59" s="13"/>
      <c r="WEV59" s="13"/>
      <c r="WEW59" s="13"/>
      <c r="WEX59" s="13"/>
      <c r="WEY59" s="13"/>
      <c r="WEZ59" s="13"/>
      <c r="WFA59" s="13"/>
      <c r="WFB59" s="13"/>
      <c r="WFC59" s="13"/>
      <c r="WFD59" s="13"/>
      <c r="WFE59" s="13"/>
      <c r="WFF59" s="13"/>
      <c r="WFG59" s="13"/>
      <c r="WFH59" s="13"/>
      <c r="WFI59" s="13"/>
      <c r="WFJ59" s="13"/>
      <c r="WFK59" s="13"/>
      <c r="WFL59" s="13"/>
      <c r="WFM59" s="13"/>
      <c r="WFN59" s="13"/>
      <c r="WFO59" s="13"/>
      <c r="WFP59" s="13"/>
      <c r="WFQ59" s="13"/>
      <c r="WFR59" s="13"/>
      <c r="WFS59" s="13"/>
      <c r="WFT59" s="13"/>
      <c r="WFU59" s="13"/>
      <c r="WFV59" s="13"/>
      <c r="WFW59" s="13"/>
      <c r="WFX59" s="13"/>
      <c r="WFY59" s="13"/>
      <c r="WFZ59" s="13"/>
      <c r="WGA59" s="13"/>
      <c r="WGB59" s="13"/>
      <c r="WGC59" s="13"/>
      <c r="WGD59" s="13"/>
      <c r="WGE59" s="13"/>
      <c r="WGF59" s="13"/>
      <c r="WGG59" s="13"/>
      <c r="WGH59" s="13"/>
      <c r="WGI59" s="13"/>
      <c r="WGJ59" s="13"/>
      <c r="WGK59" s="13"/>
      <c r="WGL59" s="13"/>
      <c r="WGM59" s="13"/>
      <c r="WGN59" s="13"/>
      <c r="WGO59" s="13"/>
      <c r="WGP59" s="13"/>
      <c r="WGQ59" s="13"/>
      <c r="WGR59" s="13"/>
      <c r="WGS59" s="13"/>
      <c r="WGT59" s="13"/>
      <c r="WGU59" s="13"/>
      <c r="WGV59" s="13"/>
      <c r="WGW59" s="13"/>
      <c r="WGX59" s="13"/>
      <c r="WGY59" s="13"/>
      <c r="WGZ59" s="13"/>
      <c r="WHA59" s="13"/>
      <c r="WHB59" s="13"/>
      <c r="WHC59" s="13"/>
      <c r="WHD59" s="13"/>
      <c r="WHE59" s="13"/>
      <c r="WHF59" s="13"/>
      <c r="WHG59" s="13"/>
      <c r="WHH59" s="13"/>
      <c r="WHI59" s="13"/>
      <c r="WHJ59" s="13"/>
      <c r="WHK59" s="13"/>
      <c r="WHL59" s="13"/>
      <c r="WHM59" s="13"/>
      <c r="WHN59" s="13"/>
      <c r="WHO59" s="13"/>
      <c r="WHP59" s="13"/>
      <c r="WHQ59" s="13"/>
      <c r="WHR59" s="13"/>
      <c r="WHS59" s="13"/>
      <c r="WHT59" s="13"/>
      <c r="WHU59" s="13"/>
      <c r="WHV59" s="13"/>
      <c r="WHW59" s="13"/>
      <c r="WHX59" s="13"/>
      <c r="WHY59" s="13"/>
      <c r="WHZ59" s="13"/>
      <c r="WIA59" s="13"/>
      <c r="WIB59" s="13"/>
      <c r="WIC59" s="13"/>
      <c r="WID59" s="13"/>
      <c r="WIE59" s="13"/>
      <c r="WIF59" s="13"/>
      <c r="WIG59" s="13"/>
      <c r="WIH59" s="13"/>
      <c r="WII59" s="13"/>
      <c r="WIJ59" s="13"/>
      <c r="WIK59" s="13"/>
      <c r="WIL59" s="13"/>
      <c r="WIM59" s="13"/>
      <c r="WIN59" s="13"/>
      <c r="WIO59" s="13"/>
      <c r="WIP59" s="13"/>
      <c r="WIQ59" s="13"/>
      <c r="WIR59" s="13"/>
      <c r="WIS59" s="13"/>
      <c r="WIT59" s="13"/>
      <c r="WIU59" s="13"/>
      <c r="WIV59" s="13"/>
      <c r="WIW59" s="13"/>
      <c r="WIX59" s="13"/>
      <c r="WIY59" s="13"/>
      <c r="WIZ59" s="13"/>
      <c r="WJA59" s="13"/>
      <c r="WJB59" s="13"/>
      <c r="WJC59" s="13"/>
      <c r="WJD59" s="13"/>
      <c r="WJE59" s="13"/>
      <c r="WJF59" s="13"/>
      <c r="WJG59" s="13"/>
      <c r="WJH59" s="13"/>
      <c r="WJI59" s="13"/>
      <c r="WJJ59" s="13"/>
      <c r="WJK59" s="13"/>
      <c r="WJL59" s="13"/>
      <c r="WJM59" s="13"/>
      <c r="WJN59" s="13"/>
      <c r="WJO59" s="13"/>
      <c r="WJP59" s="13"/>
      <c r="WJQ59" s="13"/>
      <c r="WJR59" s="13"/>
      <c r="WJS59" s="13"/>
      <c r="WJT59" s="13"/>
      <c r="WJU59" s="13"/>
      <c r="WJV59" s="13"/>
      <c r="WJW59" s="13"/>
      <c r="WJX59" s="13"/>
      <c r="WJY59" s="13"/>
      <c r="WJZ59" s="13"/>
      <c r="WKA59" s="13"/>
      <c r="WKB59" s="13"/>
      <c r="WKC59" s="13"/>
      <c r="WKD59" s="13"/>
      <c r="WKE59" s="13"/>
      <c r="WKF59" s="13"/>
      <c r="WKG59" s="13"/>
      <c r="WKH59" s="13"/>
      <c r="WKI59" s="13"/>
      <c r="WKJ59" s="13"/>
      <c r="WKK59" s="13"/>
      <c r="WKL59" s="13"/>
      <c r="WKM59" s="13"/>
      <c r="WKN59" s="13"/>
      <c r="WKO59" s="13"/>
      <c r="WKP59" s="13"/>
      <c r="WKQ59" s="13"/>
      <c r="WKR59" s="13"/>
      <c r="WKS59" s="13"/>
      <c r="WKT59" s="13"/>
      <c r="WKU59" s="13"/>
      <c r="WKV59" s="13"/>
      <c r="WKW59" s="13"/>
      <c r="WKX59" s="13"/>
      <c r="WKY59" s="13"/>
      <c r="WKZ59" s="13"/>
      <c r="WLA59" s="13"/>
      <c r="WLB59" s="13"/>
      <c r="WLC59" s="13"/>
      <c r="WLD59" s="13"/>
      <c r="WLE59" s="13"/>
      <c r="WLF59" s="13"/>
      <c r="WLG59" s="13"/>
      <c r="WLH59" s="13"/>
      <c r="WLI59" s="13"/>
      <c r="WLJ59" s="13"/>
      <c r="WLK59" s="13"/>
      <c r="WLL59" s="13"/>
      <c r="WLM59" s="13"/>
      <c r="WLN59" s="13"/>
      <c r="WLO59" s="13"/>
      <c r="WLP59" s="13"/>
      <c r="WLQ59" s="13"/>
      <c r="WLR59" s="13"/>
      <c r="WLS59" s="13"/>
      <c r="WLT59" s="13"/>
      <c r="WLU59" s="13"/>
      <c r="WLV59" s="13"/>
      <c r="WLW59" s="13"/>
      <c r="WLX59" s="13"/>
      <c r="WLY59" s="13"/>
      <c r="WLZ59" s="13"/>
      <c r="WMA59" s="13"/>
      <c r="WMB59" s="13"/>
      <c r="WMC59" s="13"/>
      <c r="WMD59" s="13"/>
      <c r="WME59" s="13"/>
      <c r="WMF59" s="13"/>
      <c r="WMG59" s="13"/>
      <c r="WMH59" s="13"/>
      <c r="WMI59" s="13"/>
      <c r="WMJ59" s="13"/>
      <c r="WMK59" s="13"/>
      <c r="WML59" s="13"/>
      <c r="WMM59" s="13"/>
      <c r="WMN59" s="13"/>
      <c r="WMO59" s="13"/>
      <c r="WMP59" s="13"/>
      <c r="WMQ59" s="13"/>
      <c r="WMR59" s="13"/>
      <c r="WMS59" s="13"/>
      <c r="WMT59" s="13"/>
      <c r="WMU59" s="13"/>
      <c r="WMV59" s="13"/>
      <c r="WMW59" s="13"/>
      <c r="WMX59" s="13"/>
      <c r="WMY59" s="13"/>
      <c r="WMZ59" s="13"/>
      <c r="WNA59" s="13"/>
      <c r="WNB59" s="13"/>
      <c r="WNC59" s="13"/>
      <c r="WND59" s="13"/>
      <c r="WNE59" s="13"/>
      <c r="WNF59" s="13"/>
      <c r="WNG59" s="13"/>
      <c r="WNH59" s="13"/>
      <c r="WNI59" s="13"/>
      <c r="WNJ59" s="13"/>
      <c r="WNK59" s="13"/>
      <c r="WNL59" s="13"/>
      <c r="WNM59" s="13"/>
      <c r="WNN59" s="13"/>
      <c r="WNO59" s="13"/>
      <c r="WNP59" s="13"/>
      <c r="WNQ59" s="13"/>
      <c r="WNR59" s="13"/>
      <c r="WNS59" s="13"/>
      <c r="WNT59" s="13"/>
      <c r="WNU59" s="13"/>
      <c r="WNV59" s="13"/>
      <c r="WNW59" s="13"/>
      <c r="WNX59" s="13"/>
      <c r="WNY59" s="13"/>
      <c r="WNZ59" s="13"/>
      <c r="WOA59" s="13"/>
      <c r="WOB59" s="13"/>
      <c r="WOC59" s="13"/>
      <c r="WOD59" s="13"/>
      <c r="WOE59" s="13"/>
      <c r="WOF59" s="13"/>
      <c r="WOG59" s="13"/>
      <c r="WOH59" s="13"/>
      <c r="WOI59" s="13"/>
      <c r="WOJ59" s="13"/>
      <c r="WOK59" s="13"/>
      <c r="WOL59" s="13"/>
      <c r="WOM59" s="13"/>
      <c r="WON59" s="13"/>
      <c r="WOO59" s="13"/>
      <c r="WOP59" s="13"/>
      <c r="WOQ59" s="13"/>
      <c r="WOR59" s="13"/>
      <c r="WOS59" s="13"/>
      <c r="WOT59" s="13"/>
      <c r="WOU59" s="13"/>
      <c r="WOV59" s="13"/>
      <c r="WOW59" s="13"/>
      <c r="WOX59" s="13"/>
      <c r="WOY59" s="13"/>
      <c r="WOZ59" s="13"/>
      <c r="WPA59" s="13"/>
      <c r="WPB59" s="13"/>
      <c r="WPC59" s="13"/>
      <c r="WPD59" s="13"/>
      <c r="WPE59" s="13"/>
      <c r="WPF59" s="13"/>
      <c r="WPG59" s="13"/>
      <c r="WPH59" s="13"/>
      <c r="WPI59" s="13"/>
      <c r="WPJ59" s="13"/>
      <c r="WPK59" s="13"/>
      <c r="WPL59" s="13"/>
      <c r="WPM59" s="13"/>
      <c r="WPN59" s="13"/>
      <c r="WPO59" s="13"/>
      <c r="WPP59" s="13"/>
      <c r="WPQ59" s="13"/>
      <c r="WPR59" s="13"/>
      <c r="WPS59" s="13"/>
      <c r="WPT59" s="13"/>
      <c r="WPU59" s="13"/>
      <c r="WPV59" s="13"/>
      <c r="WPW59" s="13"/>
      <c r="WPX59" s="13"/>
      <c r="WPY59" s="13"/>
      <c r="WPZ59" s="13"/>
      <c r="WQA59" s="13"/>
      <c r="WQB59" s="13"/>
      <c r="WQC59" s="13"/>
      <c r="WQD59" s="13"/>
      <c r="WQE59" s="13"/>
      <c r="WQF59" s="13"/>
      <c r="WQG59" s="13"/>
      <c r="WQH59" s="13"/>
      <c r="WQI59" s="13"/>
      <c r="WQJ59" s="13"/>
      <c r="WQK59" s="13"/>
      <c r="WQL59" s="13"/>
      <c r="WQM59" s="13"/>
      <c r="WQN59" s="13"/>
      <c r="WQO59" s="13"/>
      <c r="WQP59" s="13"/>
      <c r="WQQ59" s="13"/>
      <c r="WQR59" s="13"/>
      <c r="WQS59" s="13"/>
      <c r="WQT59" s="13"/>
      <c r="WQU59" s="13"/>
      <c r="WQV59" s="13"/>
      <c r="WQW59" s="13"/>
      <c r="WQX59" s="13"/>
      <c r="WQY59" s="13"/>
      <c r="WQZ59" s="13"/>
      <c r="WRA59" s="13"/>
      <c r="WRB59" s="13"/>
      <c r="WRC59" s="13"/>
      <c r="WRD59" s="13"/>
      <c r="WRE59" s="13"/>
      <c r="WRF59" s="13"/>
      <c r="WRG59" s="13"/>
      <c r="WRH59" s="13"/>
      <c r="WRI59" s="13"/>
      <c r="WRJ59" s="13"/>
      <c r="WRK59" s="13"/>
      <c r="WRL59" s="13"/>
      <c r="WRM59" s="13"/>
      <c r="WRN59" s="13"/>
      <c r="WRO59" s="13"/>
      <c r="WRP59" s="13"/>
      <c r="WRQ59" s="13"/>
      <c r="WRR59" s="13"/>
      <c r="WRS59" s="13"/>
      <c r="WRT59" s="13"/>
      <c r="WRU59" s="13"/>
      <c r="WRV59" s="13"/>
      <c r="WRW59" s="13"/>
      <c r="WRX59" s="13"/>
      <c r="WRY59" s="13"/>
      <c r="WRZ59" s="13"/>
      <c r="WSA59" s="13"/>
      <c r="WSB59" s="13"/>
      <c r="WSC59" s="13"/>
      <c r="WSD59" s="13"/>
      <c r="WSE59" s="13"/>
      <c r="WSF59" s="13"/>
      <c r="WSG59" s="13"/>
      <c r="WSH59" s="13"/>
      <c r="WSI59" s="13"/>
      <c r="WSJ59" s="13"/>
      <c r="WSK59" s="13"/>
      <c r="WSL59" s="13"/>
      <c r="WSM59" s="13"/>
      <c r="WSN59" s="13"/>
      <c r="WSO59" s="13"/>
      <c r="WSP59" s="13"/>
      <c r="WSQ59" s="13"/>
      <c r="WSR59" s="13"/>
      <c r="WSS59" s="13"/>
      <c r="WST59" s="13"/>
      <c r="WSU59" s="13"/>
      <c r="WSV59" s="13"/>
      <c r="WSW59" s="13"/>
      <c r="WSX59" s="13"/>
      <c r="WSY59" s="13"/>
      <c r="WSZ59" s="13"/>
      <c r="WTA59" s="13"/>
      <c r="WTB59" s="13"/>
      <c r="WTC59" s="13"/>
      <c r="WTD59" s="13"/>
      <c r="WTE59" s="13"/>
      <c r="WTF59" s="13"/>
      <c r="WTG59" s="13"/>
      <c r="WTH59" s="13"/>
      <c r="WTI59" s="13"/>
      <c r="WTJ59" s="13"/>
      <c r="WTK59" s="13"/>
      <c r="WTL59" s="13"/>
      <c r="WTM59" s="13"/>
      <c r="WTN59" s="13"/>
      <c r="WTO59" s="13"/>
      <c r="WTP59" s="13"/>
      <c r="WTQ59" s="13"/>
      <c r="WTR59" s="13"/>
      <c r="WTS59" s="13"/>
      <c r="WTT59" s="13"/>
      <c r="WTU59" s="13"/>
      <c r="WTV59" s="13"/>
      <c r="WTW59" s="13"/>
      <c r="WTX59" s="13"/>
      <c r="WTY59" s="13"/>
      <c r="WTZ59" s="13"/>
      <c r="WUA59" s="13"/>
      <c r="WUB59" s="13"/>
      <c r="WUC59" s="13"/>
      <c r="WUD59" s="13"/>
      <c r="WUE59" s="13"/>
      <c r="WUF59" s="13"/>
      <c r="WUG59" s="13"/>
      <c r="WUH59" s="13"/>
      <c r="WUI59" s="13"/>
      <c r="WUJ59" s="13"/>
      <c r="WUK59" s="13"/>
      <c r="WUL59" s="13"/>
      <c r="WUM59" s="13"/>
      <c r="WUN59" s="13"/>
      <c r="WUO59" s="13"/>
      <c r="WUP59" s="13"/>
      <c r="WUQ59" s="13"/>
      <c r="WUR59" s="13"/>
      <c r="WUS59" s="13"/>
      <c r="WUT59" s="13"/>
      <c r="WUU59" s="13"/>
      <c r="WUV59" s="13"/>
      <c r="WUW59" s="13"/>
      <c r="WUX59" s="13"/>
      <c r="WUY59" s="13"/>
      <c r="WUZ59" s="13"/>
      <c r="WVA59" s="13"/>
      <c r="WVB59" s="13"/>
      <c r="WVC59" s="13"/>
      <c r="WVD59" s="13"/>
      <c r="WVE59" s="13"/>
      <c r="WVF59" s="13"/>
      <c r="WVG59" s="13"/>
      <c r="WVH59" s="13"/>
      <c r="WVI59" s="13"/>
      <c r="WVJ59" s="13"/>
      <c r="WVK59" s="13"/>
      <c r="WVL59" s="13"/>
      <c r="WVM59" s="13"/>
      <c r="WVN59" s="13"/>
      <c r="WVO59" s="13"/>
      <c r="WVP59" s="13"/>
      <c r="WVQ59" s="13"/>
      <c r="WVR59" s="13"/>
      <c r="WVS59" s="13"/>
      <c r="WVT59" s="13"/>
      <c r="WVU59" s="13"/>
      <c r="WVV59" s="13"/>
      <c r="WVW59" s="13"/>
      <c r="WVX59" s="13"/>
      <c r="WVY59" s="13"/>
      <c r="WVZ59" s="13"/>
      <c r="WWA59" s="13"/>
      <c r="WWB59" s="13"/>
      <c r="WWC59" s="13"/>
      <c r="WWD59" s="13"/>
      <c r="WWE59" s="13"/>
      <c r="WWF59" s="13"/>
      <c r="WWG59" s="13"/>
      <c r="WWH59" s="13"/>
      <c r="WWI59" s="13"/>
      <c r="WWJ59" s="13"/>
      <c r="WWK59" s="13"/>
      <c r="WWL59" s="13"/>
      <c r="WWM59" s="13"/>
      <c r="WWN59" s="13"/>
      <c r="WWO59" s="13"/>
      <c r="WWP59" s="13"/>
      <c r="WWQ59" s="13"/>
      <c r="WWR59" s="13"/>
      <c r="WWS59" s="13"/>
      <c r="WWT59" s="13"/>
      <c r="WWU59" s="13"/>
      <c r="WWV59" s="13"/>
      <c r="WWW59" s="13"/>
      <c r="WWX59" s="13"/>
      <c r="WWY59" s="13"/>
      <c r="WWZ59" s="13"/>
      <c r="WXA59" s="13"/>
      <c r="WXB59" s="13"/>
      <c r="WXC59" s="13"/>
      <c r="WXD59" s="13"/>
      <c r="WXE59" s="13"/>
      <c r="WXF59" s="13"/>
      <c r="WXG59" s="13"/>
      <c r="WXH59" s="13"/>
      <c r="WXI59" s="13"/>
      <c r="WXJ59" s="13"/>
      <c r="WXK59" s="13"/>
      <c r="WXL59" s="13"/>
      <c r="WXM59" s="13"/>
      <c r="WXN59" s="13"/>
      <c r="WXO59" s="13"/>
      <c r="WXP59" s="13"/>
      <c r="WXQ59" s="13"/>
      <c r="WXR59" s="13"/>
      <c r="WXS59" s="13"/>
      <c r="WXT59" s="13"/>
      <c r="WXU59" s="13"/>
      <c r="WXV59" s="13"/>
      <c r="WXW59" s="13"/>
      <c r="WXX59" s="13"/>
      <c r="WXY59" s="13"/>
      <c r="WXZ59" s="13"/>
      <c r="WYA59" s="13"/>
      <c r="WYB59" s="13"/>
      <c r="WYC59" s="13"/>
      <c r="WYD59" s="13"/>
      <c r="WYE59" s="13"/>
      <c r="WYF59" s="13"/>
      <c r="WYG59" s="13"/>
      <c r="WYH59" s="13"/>
      <c r="WYI59" s="13"/>
      <c r="WYJ59" s="13"/>
      <c r="WYK59" s="13"/>
      <c r="WYL59" s="13"/>
      <c r="WYM59" s="13"/>
      <c r="WYN59" s="13"/>
      <c r="WYO59" s="13"/>
      <c r="WYP59" s="13"/>
      <c r="WYQ59" s="13"/>
      <c r="WYR59" s="13"/>
      <c r="WYS59" s="13"/>
      <c r="WYT59" s="13"/>
      <c r="WYU59" s="13"/>
      <c r="WYV59" s="13"/>
      <c r="WYW59" s="13"/>
      <c r="WYX59" s="13"/>
      <c r="WYY59" s="13"/>
      <c r="WYZ59" s="13"/>
      <c r="WZA59" s="13"/>
      <c r="WZB59" s="13"/>
      <c r="WZC59" s="13"/>
      <c r="WZD59" s="13"/>
      <c r="WZE59" s="13"/>
      <c r="WZF59" s="13"/>
      <c r="WZG59" s="13"/>
      <c r="WZH59" s="13"/>
      <c r="WZI59" s="13"/>
      <c r="WZJ59" s="13"/>
      <c r="WZK59" s="13"/>
      <c r="WZL59" s="13"/>
      <c r="WZM59" s="13"/>
      <c r="WZN59" s="13"/>
      <c r="WZO59" s="13"/>
      <c r="WZP59" s="13"/>
      <c r="WZQ59" s="13"/>
      <c r="WZR59" s="13"/>
      <c r="WZS59" s="13"/>
      <c r="WZT59" s="13"/>
      <c r="WZU59" s="13"/>
      <c r="WZV59" s="13"/>
      <c r="WZW59" s="13"/>
      <c r="WZX59" s="13"/>
      <c r="WZY59" s="13"/>
      <c r="WZZ59" s="13"/>
      <c r="XAA59" s="13"/>
      <c r="XAB59" s="13"/>
      <c r="XAC59" s="13"/>
      <c r="XAD59" s="13"/>
      <c r="XAE59" s="13"/>
      <c r="XAF59" s="13"/>
      <c r="XAG59" s="13"/>
      <c r="XAH59" s="13"/>
      <c r="XAI59" s="13"/>
      <c r="XAJ59" s="13"/>
      <c r="XAK59" s="13"/>
      <c r="XAL59" s="13"/>
      <c r="XAM59" s="13"/>
      <c r="XAN59" s="13"/>
      <c r="XAO59" s="13"/>
      <c r="XAP59" s="13"/>
      <c r="XAQ59" s="13"/>
      <c r="XAR59" s="13"/>
      <c r="XAS59" s="13"/>
      <c r="XAT59" s="13"/>
      <c r="XAU59" s="13"/>
      <c r="XAV59" s="13"/>
      <c r="XAW59" s="13"/>
      <c r="XAX59" s="13"/>
      <c r="XAY59" s="13"/>
      <c r="XAZ59" s="13"/>
      <c r="XBA59" s="13"/>
      <c r="XBB59" s="13"/>
      <c r="XBC59" s="13"/>
      <c r="XBD59" s="13"/>
      <c r="XBE59" s="13"/>
      <c r="XBF59" s="13"/>
      <c r="XBG59" s="13"/>
      <c r="XBH59" s="13"/>
      <c r="XBI59" s="13"/>
      <c r="XBJ59" s="13"/>
      <c r="XBK59" s="13"/>
      <c r="XBL59" s="13"/>
      <c r="XBM59" s="13"/>
      <c r="XBN59" s="13"/>
      <c r="XBO59" s="13"/>
      <c r="XBP59" s="13"/>
      <c r="XBQ59" s="13"/>
      <c r="XBR59" s="13"/>
      <c r="XBS59" s="13"/>
      <c r="XBT59" s="13"/>
      <c r="XBU59" s="13"/>
      <c r="XBV59" s="13"/>
      <c r="XBW59" s="13"/>
      <c r="XBX59" s="13"/>
      <c r="XBY59" s="13"/>
      <c r="XBZ59" s="13"/>
      <c r="XCA59" s="13"/>
      <c r="XCB59" s="13"/>
      <c r="XCC59" s="13"/>
      <c r="XCD59" s="13"/>
      <c r="XCE59" s="13"/>
      <c r="XCF59" s="13"/>
      <c r="XCG59" s="13"/>
      <c r="XCH59" s="13"/>
      <c r="XCI59" s="13"/>
      <c r="XCJ59" s="13"/>
      <c r="XCK59" s="13"/>
      <c r="XCL59" s="13"/>
      <c r="XCM59" s="13"/>
      <c r="XCN59" s="13"/>
      <c r="XCO59" s="13"/>
      <c r="XCP59" s="13"/>
      <c r="XCQ59" s="13"/>
      <c r="XCR59" s="13"/>
      <c r="XCS59" s="13"/>
      <c r="XCT59" s="13"/>
      <c r="XCU59" s="13"/>
      <c r="XCV59" s="13"/>
      <c r="XCW59" s="13"/>
      <c r="XCX59" s="13"/>
      <c r="XCY59" s="13"/>
      <c r="XCZ59" s="13"/>
      <c r="XDA59" s="13"/>
      <c r="XDB59" s="13"/>
      <c r="XDC59" s="13"/>
      <c r="XDD59" s="13"/>
      <c r="XDE59" s="13"/>
      <c r="XDF59" s="13"/>
      <c r="XDG59" s="13"/>
      <c r="XDH59" s="13"/>
      <c r="XDI59" s="13"/>
      <c r="XDJ59" s="13"/>
      <c r="XDK59" s="13"/>
      <c r="XDL59" s="13"/>
      <c r="XDM59" s="13"/>
      <c r="XDN59" s="13"/>
      <c r="XDO59" s="13"/>
      <c r="XDP59" s="13"/>
      <c r="XDQ59" s="13"/>
      <c r="XDR59" s="13"/>
      <c r="XDS59" s="13"/>
      <c r="XDT59" s="13"/>
      <c r="XDU59" s="13"/>
      <c r="XDV59" s="13"/>
      <c r="XDW59" s="13"/>
      <c r="XDX59" s="13"/>
      <c r="XDY59" s="13"/>
      <c r="XDZ59" s="13"/>
      <c r="XEA59" s="13"/>
      <c r="XEB59" s="13"/>
      <c r="XEC59" s="13"/>
      <c r="XED59" s="13"/>
      <c r="XEE59" s="13"/>
      <c r="XEF59" s="13"/>
      <c r="XEG59" s="13"/>
    </row>
    <row r="60" spans="1:16361" s="118" customFormat="1" ht="39.950000000000003" customHeight="1" x14ac:dyDescent="0.25">
      <c r="A60" s="57"/>
      <c r="B60" s="12"/>
      <c r="C60" s="545"/>
      <c r="D60" s="57"/>
      <c r="E60" s="12"/>
      <c r="F60" s="80"/>
      <c r="G60" s="80"/>
      <c r="H60" s="55"/>
      <c r="I60" s="129"/>
      <c r="J60" s="86"/>
      <c r="K60" s="129"/>
      <c r="L60" s="12"/>
      <c r="M60" s="12"/>
      <c r="N60" s="129"/>
      <c r="O60" s="12"/>
      <c r="P60" s="87"/>
      <c r="Q60" s="12"/>
      <c r="R60" s="56"/>
      <c r="S60" s="89"/>
      <c r="T60" s="9"/>
      <c r="U60"/>
      <c r="V60"/>
      <c r="W60"/>
      <c r="X60"/>
      <c r="Y60"/>
      <c r="Z60"/>
      <c r="AA60"/>
      <c r="AB60"/>
      <c r="AC60"/>
      <c r="AM60"/>
      <c r="AN60"/>
      <c r="AO60"/>
      <c r="AP60"/>
      <c r="AQ60"/>
      <c r="AR60"/>
      <c r="AS60"/>
      <c r="AT60"/>
      <c r="AU60"/>
      <c r="AV60"/>
      <c r="AW60"/>
      <c r="AX60"/>
      <c r="AY60"/>
      <c r="AZ60"/>
      <c r="BA60"/>
      <c r="BB60"/>
      <c r="BC60"/>
      <c r="BD60"/>
      <c r="BE60"/>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c r="BFG60" s="13"/>
      <c r="BFH60" s="13"/>
      <c r="BFI60" s="13"/>
      <c r="BFJ60" s="13"/>
      <c r="BFK60" s="13"/>
      <c r="BFL60" s="13"/>
      <c r="BFM60" s="13"/>
      <c r="BFN60" s="13"/>
      <c r="BFO60" s="13"/>
      <c r="BFP60" s="13"/>
      <c r="BFQ60" s="13"/>
      <c r="BFR60" s="13"/>
      <c r="BFS60" s="13"/>
      <c r="BFT60" s="13"/>
      <c r="BFU60" s="13"/>
      <c r="BFV60" s="13"/>
      <c r="BFW60" s="13"/>
      <c r="BFX60" s="13"/>
      <c r="BFY60" s="13"/>
      <c r="BFZ60" s="13"/>
      <c r="BGA60" s="13"/>
      <c r="BGB60" s="13"/>
      <c r="BGC60" s="13"/>
      <c r="BGD60" s="13"/>
      <c r="BGE60" s="13"/>
      <c r="BGF60" s="13"/>
      <c r="BGG60" s="13"/>
      <c r="BGH60" s="13"/>
      <c r="BGI60" s="13"/>
      <c r="BGJ60" s="13"/>
      <c r="BGK60" s="13"/>
      <c r="BGL60" s="13"/>
      <c r="BGM60" s="13"/>
      <c r="BGN60" s="13"/>
      <c r="BGO60" s="13"/>
      <c r="BGP60" s="13"/>
      <c r="BGQ60" s="13"/>
      <c r="BGR60" s="13"/>
      <c r="BGS60" s="13"/>
      <c r="BGT60" s="13"/>
      <c r="BGU60" s="13"/>
      <c r="BGV60" s="13"/>
      <c r="BGW60" s="13"/>
      <c r="BGX60" s="13"/>
      <c r="BGY60" s="13"/>
      <c r="BGZ60" s="13"/>
      <c r="BHA60" s="13"/>
      <c r="BHB60" s="13"/>
      <c r="BHC60" s="13"/>
      <c r="BHD60" s="13"/>
      <c r="BHE60" s="13"/>
      <c r="BHF60" s="13"/>
      <c r="BHG60" s="13"/>
      <c r="BHH60" s="13"/>
      <c r="BHI60" s="13"/>
      <c r="BHJ60" s="13"/>
      <c r="BHK60" s="13"/>
      <c r="BHL60" s="13"/>
      <c r="BHM60" s="13"/>
      <c r="BHN60" s="13"/>
      <c r="BHO60" s="13"/>
      <c r="BHP60" s="13"/>
      <c r="BHQ60" s="13"/>
      <c r="BHR60" s="13"/>
      <c r="BHS60" s="13"/>
      <c r="BHT60" s="13"/>
      <c r="BHU60" s="13"/>
      <c r="BHV60" s="13"/>
      <c r="BHW60" s="13"/>
      <c r="BHX60" s="13"/>
      <c r="BHY60" s="13"/>
      <c r="BHZ60" s="13"/>
      <c r="BIA60" s="13"/>
      <c r="BIB60" s="13"/>
      <c r="BIC60" s="13"/>
      <c r="BID60" s="13"/>
      <c r="BIE60" s="13"/>
      <c r="BIF60" s="13"/>
      <c r="BIG60" s="13"/>
      <c r="BIH60" s="13"/>
      <c r="BII60" s="13"/>
      <c r="BIJ60" s="13"/>
      <c r="BIK60" s="13"/>
      <c r="BIL60" s="13"/>
      <c r="BIM60" s="13"/>
      <c r="BIN60" s="13"/>
      <c r="BIO60" s="13"/>
      <c r="BIP60" s="13"/>
      <c r="BIQ60" s="13"/>
      <c r="BIR60" s="13"/>
      <c r="BIS60" s="13"/>
      <c r="BIT60" s="13"/>
      <c r="BIU60" s="13"/>
      <c r="BIV60" s="13"/>
      <c r="BIW60" s="13"/>
      <c r="BIX60" s="13"/>
      <c r="BIY60" s="13"/>
      <c r="BIZ60" s="13"/>
      <c r="BJA60" s="13"/>
      <c r="BJB60" s="13"/>
      <c r="BJC60" s="13"/>
      <c r="BJD60" s="13"/>
      <c r="BJE60" s="13"/>
      <c r="BJF60" s="13"/>
      <c r="BJG60" s="13"/>
      <c r="BJH60" s="13"/>
      <c r="BJI60" s="13"/>
      <c r="BJJ60" s="13"/>
      <c r="BJK60" s="13"/>
      <c r="BJL60" s="13"/>
      <c r="BJM60" s="13"/>
      <c r="BJN60" s="13"/>
      <c r="BJO60" s="13"/>
      <c r="BJP60" s="13"/>
      <c r="BJQ60" s="13"/>
      <c r="BJR60" s="13"/>
      <c r="BJS60" s="13"/>
      <c r="BJT60" s="13"/>
      <c r="BJU60" s="13"/>
      <c r="BJV60" s="13"/>
      <c r="BJW60" s="13"/>
      <c r="BJX60" s="13"/>
      <c r="BJY60" s="13"/>
      <c r="BJZ60" s="13"/>
      <c r="BKA60" s="13"/>
      <c r="BKB60" s="13"/>
      <c r="BKC60" s="13"/>
      <c r="BKD60" s="13"/>
      <c r="BKE60" s="13"/>
      <c r="BKF60" s="13"/>
      <c r="BKG60" s="13"/>
      <c r="BKH60" s="13"/>
      <c r="BKI60" s="13"/>
      <c r="BKJ60" s="13"/>
      <c r="BKK60" s="13"/>
      <c r="BKL60" s="13"/>
      <c r="BKM60" s="13"/>
      <c r="BKN60" s="13"/>
      <c r="BKO60" s="13"/>
      <c r="BKP60" s="13"/>
      <c r="BKQ60" s="13"/>
      <c r="BKR60" s="13"/>
      <c r="BKS60" s="13"/>
      <c r="BKT60" s="13"/>
      <c r="BKU60" s="13"/>
      <c r="BKV60" s="13"/>
      <c r="BKW60" s="13"/>
      <c r="BKX60" s="13"/>
      <c r="BKY60" s="13"/>
      <c r="BKZ60" s="13"/>
      <c r="BLA60" s="13"/>
      <c r="BLB60" s="13"/>
      <c r="BLC60" s="13"/>
      <c r="BLD60" s="13"/>
      <c r="BLE60" s="13"/>
      <c r="BLF60" s="13"/>
      <c r="BLG60" s="13"/>
      <c r="BLH60" s="13"/>
      <c r="BLI60" s="13"/>
      <c r="BLJ60" s="13"/>
      <c r="BLK60" s="13"/>
      <c r="BLL60" s="13"/>
      <c r="BLM60" s="13"/>
      <c r="BLN60" s="13"/>
      <c r="BLO60" s="13"/>
      <c r="BLP60" s="13"/>
      <c r="BLQ60" s="13"/>
      <c r="BLR60" s="13"/>
      <c r="BLS60" s="13"/>
      <c r="BLT60" s="13"/>
      <c r="BLU60" s="13"/>
      <c r="BLV60" s="13"/>
      <c r="BLW60" s="13"/>
      <c r="BLX60" s="13"/>
      <c r="BLY60" s="13"/>
      <c r="BLZ60" s="13"/>
      <c r="BMA60" s="13"/>
      <c r="BMB60" s="13"/>
      <c r="BMC60" s="13"/>
      <c r="BMD60" s="13"/>
      <c r="BME60" s="13"/>
      <c r="BMF60" s="13"/>
      <c r="BMG60" s="13"/>
      <c r="BMH60" s="13"/>
      <c r="BMI60" s="13"/>
      <c r="BMJ60" s="13"/>
      <c r="BMK60" s="13"/>
      <c r="BML60" s="13"/>
      <c r="BMM60" s="13"/>
      <c r="BMN60" s="13"/>
      <c r="BMO60" s="13"/>
      <c r="BMP60" s="13"/>
      <c r="BMQ60" s="13"/>
      <c r="BMR60" s="13"/>
      <c r="BMS60" s="13"/>
      <c r="BMT60" s="13"/>
      <c r="BMU60" s="13"/>
      <c r="BMV60" s="13"/>
      <c r="BMW60" s="13"/>
      <c r="BMX60" s="13"/>
      <c r="BMY60" s="13"/>
      <c r="BMZ60" s="13"/>
      <c r="BNA60" s="13"/>
      <c r="BNB60" s="13"/>
      <c r="BNC60" s="13"/>
      <c r="BND60" s="13"/>
      <c r="BNE60" s="13"/>
      <c r="BNF60" s="13"/>
      <c r="BNG60" s="13"/>
      <c r="BNH60" s="13"/>
      <c r="BNI60" s="13"/>
      <c r="BNJ60" s="13"/>
      <c r="BNK60" s="13"/>
      <c r="BNL60" s="13"/>
      <c r="BNM60" s="13"/>
      <c r="BNN60" s="13"/>
      <c r="BNO60" s="13"/>
      <c r="BNP60" s="13"/>
      <c r="BNQ60" s="13"/>
      <c r="BNR60" s="13"/>
      <c r="BNS60" s="13"/>
      <c r="BNT60" s="13"/>
      <c r="BNU60" s="13"/>
      <c r="BNV60" s="13"/>
      <c r="BNW60" s="13"/>
      <c r="BNX60" s="13"/>
      <c r="BNY60" s="13"/>
      <c r="BNZ60" s="13"/>
      <c r="BOA60" s="13"/>
      <c r="BOB60" s="13"/>
      <c r="BOC60" s="13"/>
      <c r="BOD60" s="13"/>
      <c r="BOE60" s="13"/>
      <c r="BOF60" s="13"/>
      <c r="BOG60" s="13"/>
      <c r="BOH60" s="13"/>
      <c r="BOI60" s="13"/>
      <c r="BOJ60" s="13"/>
      <c r="BOK60" s="13"/>
      <c r="BOL60" s="13"/>
      <c r="BOM60" s="13"/>
      <c r="BON60" s="13"/>
      <c r="BOO60" s="13"/>
      <c r="BOP60" s="13"/>
      <c r="BOQ60" s="13"/>
      <c r="BOR60" s="13"/>
      <c r="BOS60" s="13"/>
      <c r="BOT60" s="13"/>
      <c r="BOU60" s="13"/>
      <c r="BOV60" s="13"/>
      <c r="BOW60" s="13"/>
      <c r="BOX60" s="13"/>
      <c r="BOY60" s="13"/>
      <c r="BOZ60" s="13"/>
      <c r="BPA60" s="13"/>
      <c r="BPB60" s="13"/>
      <c r="BPC60" s="13"/>
      <c r="BPD60" s="13"/>
      <c r="BPE60" s="13"/>
      <c r="BPF60" s="13"/>
      <c r="BPG60" s="13"/>
      <c r="BPH60" s="13"/>
      <c r="BPI60" s="13"/>
      <c r="BPJ60" s="13"/>
      <c r="BPK60" s="13"/>
      <c r="BPL60" s="13"/>
      <c r="BPM60" s="13"/>
      <c r="BPN60" s="13"/>
      <c r="BPO60" s="13"/>
      <c r="BPP60" s="13"/>
      <c r="BPQ60" s="13"/>
      <c r="BPR60" s="13"/>
      <c r="BPS60" s="13"/>
      <c r="BPT60" s="13"/>
      <c r="BPU60" s="13"/>
      <c r="BPV60" s="13"/>
      <c r="BPW60" s="13"/>
      <c r="BPX60" s="13"/>
      <c r="BPY60" s="13"/>
      <c r="BPZ60" s="13"/>
      <c r="BQA60" s="13"/>
      <c r="BQB60" s="13"/>
      <c r="BQC60" s="13"/>
      <c r="BQD60" s="13"/>
      <c r="BQE60" s="13"/>
      <c r="BQF60" s="13"/>
      <c r="BQG60" s="13"/>
      <c r="BQH60" s="13"/>
      <c r="BQI60" s="13"/>
      <c r="BQJ60" s="13"/>
      <c r="BQK60" s="13"/>
      <c r="BQL60" s="13"/>
      <c r="BQM60" s="13"/>
      <c r="BQN60" s="13"/>
      <c r="BQO60" s="13"/>
      <c r="BQP60" s="13"/>
      <c r="BQQ60" s="13"/>
      <c r="BQR60" s="13"/>
      <c r="BQS60" s="13"/>
      <c r="BQT60" s="13"/>
      <c r="BQU60" s="13"/>
      <c r="BQV60" s="13"/>
      <c r="BQW60" s="13"/>
      <c r="BQX60" s="13"/>
      <c r="BQY60" s="13"/>
      <c r="BQZ60" s="13"/>
      <c r="BRA60" s="13"/>
      <c r="BRB60" s="13"/>
      <c r="BRC60" s="13"/>
      <c r="BRD60" s="13"/>
      <c r="BRE60" s="13"/>
      <c r="BRF60" s="13"/>
      <c r="BRG60" s="13"/>
      <c r="BRH60" s="13"/>
      <c r="BRI60" s="13"/>
      <c r="BRJ60" s="13"/>
      <c r="BRK60" s="13"/>
      <c r="BRL60" s="13"/>
      <c r="BRM60" s="13"/>
      <c r="BRN60" s="13"/>
      <c r="BRO60" s="13"/>
      <c r="BRP60" s="13"/>
      <c r="BRQ60" s="13"/>
      <c r="BRR60" s="13"/>
      <c r="BRS60" s="13"/>
      <c r="BRT60" s="13"/>
      <c r="BRU60" s="13"/>
      <c r="BRV60" s="13"/>
      <c r="BRW60" s="13"/>
      <c r="BRX60" s="13"/>
      <c r="BRY60" s="13"/>
      <c r="BRZ60" s="13"/>
      <c r="BSA60" s="13"/>
      <c r="BSB60" s="13"/>
      <c r="BSC60" s="13"/>
      <c r="BSD60" s="13"/>
      <c r="BSE60" s="13"/>
      <c r="BSF60" s="13"/>
      <c r="BSG60" s="13"/>
      <c r="BSH60" s="13"/>
      <c r="BSI60" s="13"/>
      <c r="BSJ60" s="13"/>
      <c r="BSK60" s="13"/>
      <c r="BSL60" s="13"/>
      <c r="BSM60" s="13"/>
      <c r="BSN60" s="13"/>
      <c r="BSO60" s="13"/>
      <c r="BSP60" s="13"/>
      <c r="BSQ60" s="13"/>
      <c r="BSR60" s="13"/>
      <c r="BSS60" s="13"/>
      <c r="BST60" s="13"/>
      <c r="BSU60" s="13"/>
      <c r="BSV60" s="13"/>
      <c r="BSW60" s="13"/>
      <c r="BSX60" s="13"/>
      <c r="BSY60" s="13"/>
      <c r="BSZ60" s="13"/>
      <c r="BTA60" s="13"/>
      <c r="BTB60" s="13"/>
      <c r="BTC60" s="13"/>
      <c r="BTD60" s="13"/>
      <c r="BTE60" s="13"/>
      <c r="BTF60" s="13"/>
      <c r="BTG60" s="13"/>
      <c r="BTH60" s="13"/>
      <c r="BTI60" s="13"/>
      <c r="BTJ60" s="13"/>
      <c r="BTK60" s="13"/>
      <c r="BTL60" s="13"/>
      <c r="BTM60" s="13"/>
      <c r="BTN60" s="13"/>
      <c r="BTO60" s="13"/>
      <c r="BTP60" s="13"/>
      <c r="BTQ60" s="13"/>
      <c r="BTR60" s="13"/>
      <c r="BTS60" s="13"/>
      <c r="BTT60" s="13"/>
      <c r="BTU60" s="13"/>
      <c r="BTV60" s="13"/>
      <c r="BTW60" s="13"/>
      <c r="BTX60" s="13"/>
      <c r="BTY60" s="13"/>
      <c r="BTZ60" s="13"/>
      <c r="BUA60" s="13"/>
      <c r="BUB60" s="13"/>
      <c r="BUC60" s="13"/>
      <c r="BUD60" s="13"/>
      <c r="BUE60" s="13"/>
      <c r="BUF60" s="13"/>
      <c r="BUG60" s="13"/>
      <c r="BUH60" s="13"/>
      <c r="BUI60" s="13"/>
      <c r="BUJ60" s="13"/>
      <c r="BUK60" s="13"/>
      <c r="BUL60" s="13"/>
      <c r="BUM60" s="13"/>
      <c r="BUN60" s="13"/>
      <c r="BUO60" s="13"/>
      <c r="BUP60" s="13"/>
      <c r="BUQ60" s="13"/>
      <c r="BUR60" s="13"/>
      <c r="BUS60" s="13"/>
      <c r="BUT60" s="13"/>
      <c r="BUU60" s="13"/>
      <c r="BUV60" s="13"/>
      <c r="BUW60" s="13"/>
      <c r="BUX60" s="13"/>
      <c r="BUY60" s="13"/>
      <c r="BUZ60" s="13"/>
      <c r="BVA60" s="13"/>
      <c r="BVB60" s="13"/>
      <c r="BVC60" s="13"/>
      <c r="BVD60" s="13"/>
      <c r="BVE60" s="13"/>
      <c r="BVF60" s="13"/>
      <c r="BVG60" s="13"/>
      <c r="BVH60" s="13"/>
      <c r="BVI60" s="13"/>
      <c r="BVJ60" s="13"/>
      <c r="BVK60" s="13"/>
      <c r="BVL60" s="13"/>
      <c r="BVM60" s="13"/>
      <c r="BVN60" s="13"/>
      <c r="BVO60" s="13"/>
      <c r="BVP60" s="13"/>
      <c r="BVQ60" s="13"/>
      <c r="BVR60" s="13"/>
      <c r="BVS60" s="13"/>
      <c r="BVT60" s="13"/>
      <c r="BVU60" s="13"/>
      <c r="BVV60" s="13"/>
      <c r="BVW60" s="13"/>
      <c r="BVX60" s="13"/>
      <c r="BVY60" s="13"/>
      <c r="BVZ60" s="13"/>
      <c r="BWA60" s="13"/>
      <c r="BWB60" s="13"/>
      <c r="BWC60" s="13"/>
      <c r="BWD60" s="13"/>
      <c r="BWE60" s="13"/>
      <c r="BWF60" s="13"/>
      <c r="BWG60" s="13"/>
      <c r="BWH60" s="13"/>
      <c r="BWI60" s="13"/>
      <c r="BWJ60" s="13"/>
      <c r="BWK60" s="13"/>
      <c r="BWL60" s="13"/>
      <c r="BWM60" s="13"/>
      <c r="BWN60" s="13"/>
      <c r="BWO60" s="13"/>
      <c r="BWP60" s="13"/>
      <c r="BWQ60" s="13"/>
      <c r="BWR60" s="13"/>
      <c r="BWS60" s="13"/>
      <c r="BWT60" s="13"/>
      <c r="BWU60" s="13"/>
      <c r="BWV60" s="13"/>
      <c r="BWW60" s="13"/>
      <c r="BWX60" s="13"/>
      <c r="BWY60" s="13"/>
      <c r="BWZ60" s="13"/>
      <c r="BXA60" s="13"/>
      <c r="BXB60" s="13"/>
      <c r="BXC60" s="13"/>
      <c r="BXD60" s="13"/>
      <c r="BXE60" s="13"/>
      <c r="BXF60" s="13"/>
      <c r="BXG60" s="13"/>
      <c r="BXH60" s="13"/>
      <c r="BXI60" s="13"/>
      <c r="BXJ60" s="13"/>
      <c r="BXK60" s="13"/>
      <c r="BXL60" s="13"/>
      <c r="BXM60" s="13"/>
      <c r="BXN60" s="13"/>
      <c r="BXO60" s="13"/>
      <c r="BXP60" s="13"/>
      <c r="BXQ60" s="13"/>
      <c r="BXR60" s="13"/>
      <c r="BXS60" s="13"/>
      <c r="BXT60" s="13"/>
      <c r="BXU60" s="13"/>
      <c r="BXV60" s="13"/>
      <c r="BXW60" s="13"/>
      <c r="BXX60" s="13"/>
      <c r="BXY60" s="13"/>
      <c r="BXZ60" s="13"/>
      <c r="BYA60" s="13"/>
      <c r="BYB60" s="13"/>
      <c r="BYC60" s="13"/>
      <c r="BYD60" s="13"/>
      <c r="BYE60" s="13"/>
      <c r="BYF60" s="13"/>
      <c r="BYG60" s="13"/>
      <c r="BYH60" s="13"/>
      <c r="BYI60" s="13"/>
      <c r="BYJ60" s="13"/>
      <c r="BYK60" s="13"/>
      <c r="BYL60" s="13"/>
      <c r="BYM60" s="13"/>
      <c r="BYN60" s="13"/>
      <c r="BYO60" s="13"/>
      <c r="BYP60" s="13"/>
      <c r="BYQ60" s="13"/>
      <c r="BYR60" s="13"/>
      <c r="BYS60" s="13"/>
      <c r="BYT60" s="13"/>
      <c r="BYU60" s="13"/>
      <c r="BYV60" s="13"/>
      <c r="BYW60" s="13"/>
      <c r="BYX60" s="13"/>
      <c r="BYY60" s="13"/>
      <c r="BYZ60" s="13"/>
      <c r="BZA60" s="13"/>
      <c r="BZB60" s="13"/>
      <c r="BZC60" s="13"/>
      <c r="BZD60" s="13"/>
      <c r="BZE60" s="13"/>
      <c r="BZF60" s="13"/>
      <c r="BZG60" s="13"/>
      <c r="BZH60" s="13"/>
      <c r="BZI60" s="13"/>
      <c r="BZJ60" s="13"/>
      <c r="BZK60" s="13"/>
      <c r="BZL60" s="13"/>
      <c r="BZM60" s="13"/>
      <c r="BZN60" s="13"/>
      <c r="BZO60" s="13"/>
      <c r="BZP60" s="13"/>
      <c r="BZQ60" s="13"/>
      <c r="BZR60" s="13"/>
      <c r="BZS60" s="13"/>
      <c r="BZT60" s="13"/>
      <c r="BZU60" s="13"/>
      <c r="BZV60" s="13"/>
      <c r="BZW60" s="13"/>
      <c r="BZX60" s="13"/>
      <c r="BZY60" s="13"/>
      <c r="BZZ60" s="13"/>
      <c r="CAA60" s="13"/>
      <c r="CAB60" s="13"/>
      <c r="CAC60" s="13"/>
      <c r="CAD60" s="13"/>
      <c r="CAE60" s="13"/>
      <c r="CAF60" s="13"/>
      <c r="CAG60" s="13"/>
      <c r="CAH60" s="13"/>
      <c r="CAI60" s="13"/>
      <c r="CAJ60" s="13"/>
      <c r="CAK60" s="13"/>
      <c r="CAL60" s="13"/>
      <c r="CAM60" s="13"/>
      <c r="CAN60" s="13"/>
      <c r="CAO60" s="13"/>
      <c r="CAP60" s="13"/>
      <c r="CAQ60" s="13"/>
      <c r="CAR60" s="13"/>
      <c r="CAS60" s="13"/>
      <c r="CAT60" s="13"/>
      <c r="CAU60" s="13"/>
      <c r="CAV60" s="13"/>
      <c r="CAW60" s="13"/>
      <c r="CAX60" s="13"/>
      <c r="CAY60" s="13"/>
      <c r="CAZ60" s="13"/>
      <c r="CBA60" s="13"/>
      <c r="CBB60" s="13"/>
      <c r="CBC60" s="13"/>
      <c r="CBD60" s="13"/>
      <c r="CBE60" s="13"/>
      <c r="CBF60" s="13"/>
      <c r="CBG60" s="13"/>
      <c r="CBH60" s="13"/>
      <c r="CBI60" s="13"/>
      <c r="CBJ60" s="13"/>
      <c r="CBK60" s="13"/>
      <c r="CBL60" s="13"/>
      <c r="CBM60" s="13"/>
      <c r="CBN60" s="13"/>
      <c r="CBO60" s="13"/>
      <c r="CBP60" s="13"/>
      <c r="CBQ60" s="13"/>
      <c r="CBR60" s="13"/>
      <c r="CBS60" s="13"/>
      <c r="CBT60" s="13"/>
      <c r="CBU60" s="13"/>
      <c r="CBV60" s="13"/>
      <c r="CBW60" s="13"/>
      <c r="CBX60" s="13"/>
      <c r="CBY60" s="13"/>
      <c r="CBZ60" s="13"/>
      <c r="CCA60" s="13"/>
      <c r="CCB60" s="13"/>
      <c r="CCC60" s="13"/>
      <c r="CCD60" s="13"/>
      <c r="CCE60" s="13"/>
      <c r="CCF60" s="13"/>
      <c r="CCG60" s="13"/>
      <c r="CCH60" s="13"/>
      <c r="CCI60" s="13"/>
      <c r="CCJ60" s="13"/>
      <c r="CCK60" s="13"/>
      <c r="CCL60" s="13"/>
      <c r="CCM60" s="13"/>
      <c r="CCN60" s="13"/>
      <c r="CCO60" s="13"/>
      <c r="CCP60" s="13"/>
      <c r="CCQ60" s="13"/>
      <c r="CCR60" s="13"/>
      <c r="CCS60" s="13"/>
      <c r="CCT60" s="13"/>
      <c r="CCU60" s="13"/>
      <c r="CCV60" s="13"/>
      <c r="CCW60" s="13"/>
      <c r="CCX60" s="13"/>
      <c r="CCY60" s="13"/>
      <c r="CCZ60" s="13"/>
      <c r="CDA60" s="13"/>
      <c r="CDB60" s="13"/>
      <c r="CDC60" s="13"/>
      <c r="CDD60" s="13"/>
      <c r="CDE60" s="13"/>
      <c r="CDF60" s="13"/>
      <c r="CDG60" s="13"/>
      <c r="CDH60" s="13"/>
      <c r="CDI60" s="13"/>
      <c r="CDJ60" s="13"/>
      <c r="CDK60" s="13"/>
      <c r="CDL60" s="13"/>
      <c r="CDM60" s="13"/>
      <c r="CDN60" s="13"/>
      <c r="CDO60" s="13"/>
      <c r="CDP60" s="13"/>
      <c r="CDQ60" s="13"/>
      <c r="CDR60" s="13"/>
      <c r="CDS60" s="13"/>
      <c r="CDT60" s="13"/>
      <c r="CDU60" s="13"/>
      <c r="CDV60" s="13"/>
      <c r="CDW60" s="13"/>
      <c r="CDX60" s="13"/>
      <c r="CDY60" s="13"/>
      <c r="CDZ60" s="13"/>
      <c r="CEA60" s="13"/>
      <c r="CEB60" s="13"/>
      <c r="CEC60" s="13"/>
      <c r="CED60" s="13"/>
      <c r="CEE60" s="13"/>
      <c r="CEF60" s="13"/>
      <c r="CEG60" s="13"/>
      <c r="CEH60" s="13"/>
      <c r="CEI60" s="13"/>
      <c r="CEJ60" s="13"/>
      <c r="CEK60" s="13"/>
      <c r="CEL60" s="13"/>
      <c r="CEM60" s="13"/>
      <c r="CEN60" s="13"/>
      <c r="CEO60" s="13"/>
      <c r="CEP60" s="13"/>
      <c r="CEQ60" s="13"/>
      <c r="CER60" s="13"/>
      <c r="CES60" s="13"/>
      <c r="CET60" s="13"/>
      <c r="CEU60" s="13"/>
      <c r="CEV60" s="13"/>
      <c r="CEW60" s="13"/>
      <c r="CEX60" s="13"/>
      <c r="CEY60" s="13"/>
      <c r="CEZ60" s="13"/>
      <c r="CFA60" s="13"/>
      <c r="CFB60" s="13"/>
      <c r="CFC60" s="13"/>
      <c r="CFD60" s="13"/>
      <c r="CFE60" s="13"/>
      <c r="CFF60" s="13"/>
      <c r="CFG60" s="13"/>
      <c r="CFH60" s="13"/>
      <c r="CFI60" s="13"/>
      <c r="CFJ60" s="13"/>
      <c r="CFK60" s="13"/>
      <c r="CFL60" s="13"/>
      <c r="CFM60" s="13"/>
      <c r="CFN60" s="13"/>
      <c r="CFO60" s="13"/>
      <c r="CFP60" s="13"/>
      <c r="CFQ60" s="13"/>
      <c r="CFR60" s="13"/>
      <c r="CFS60" s="13"/>
      <c r="CFT60" s="13"/>
      <c r="CFU60" s="13"/>
      <c r="CFV60" s="13"/>
      <c r="CFW60" s="13"/>
      <c r="CFX60" s="13"/>
      <c r="CFY60" s="13"/>
      <c r="CFZ60" s="13"/>
      <c r="CGA60" s="13"/>
      <c r="CGB60" s="13"/>
      <c r="CGC60" s="13"/>
      <c r="CGD60" s="13"/>
      <c r="CGE60" s="13"/>
      <c r="CGF60" s="13"/>
      <c r="CGG60" s="13"/>
      <c r="CGH60" s="13"/>
      <c r="CGI60" s="13"/>
      <c r="CGJ60" s="13"/>
      <c r="CGK60" s="13"/>
      <c r="CGL60" s="13"/>
      <c r="CGM60" s="13"/>
      <c r="CGN60" s="13"/>
      <c r="CGO60" s="13"/>
      <c r="CGP60" s="13"/>
      <c r="CGQ60" s="13"/>
      <c r="CGR60" s="13"/>
      <c r="CGS60" s="13"/>
      <c r="CGT60" s="13"/>
      <c r="CGU60" s="13"/>
      <c r="CGV60" s="13"/>
      <c r="CGW60" s="13"/>
      <c r="CGX60" s="13"/>
      <c r="CGY60" s="13"/>
      <c r="CGZ60" s="13"/>
      <c r="CHA60" s="13"/>
      <c r="CHB60" s="13"/>
      <c r="CHC60" s="13"/>
      <c r="CHD60" s="13"/>
      <c r="CHE60" s="13"/>
      <c r="CHF60" s="13"/>
      <c r="CHG60" s="13"/>
      <c r="CHH60" s="13"/>
      <c r="CHI60" s="13"/>
      <c r="CHJ60" s="13"/>
      <c r="CHK60" s="13"/>
      <c r="CHL60" s="13"/>
      <c r="CHM60" s="13"/>
      <c r="CHN60" s="13"/>
      <c r="CHO60" s="13"/>
      <c r="CHP60" s="13"/>
      <c r="CHQ60" s="13"/>
      <c r="CHR60" s="13"/>
      <c r="CHS60" s="13"/>
      <c r="CHT60" s="13"/>
      <c r="CHU60" s="13"/>
      <c r="CHV60" s="13"/>
      <c r="CHW60" s="13"/>
      <c r="CHX60" s="13"/>
      <c r="CHY60" s="13"/>
      <c r="CHZ60" s="13"/>
      <c r="CIA60" s="13"/>
      <c r="CIB60" s="13"/>
      <c r="CIC60" s="13"/>
      <c r="CID60" s="13"/>
      <c r="CIE60" s="13"/>
      <c r="CIF60" s="13"/>
      <c r="CIG60" s="13"/>
      <c r="CIH60" s="13"/>
      <c r="CII60" s="13"/>
      <c r="CIJ60" s="13"/>
      <c r="CIK60" s="13"/>
      <c r="CIL60" s="13"/>
      <c r="CIM60" s="13"/>
      <c r="CIN60" s="13"/>
      <c r="CIO60" s="13"/>
      <c r="CIP60" s="13"/>
      <c r="CIQ60" s="13"/>
      <c r="CIR60" s="13"/>
      <c r="CIS60" s="13"/>
      <c r="CIT60" s="13"/>
      <c r="CIU60" s="13"/>
      <c r="CIV60" s="13"/>
      <c r="CIW60" s="13"/>
      <c r="CIX60" s="13"/>
      <c r="CIY60" s="13"/>
      <c r="CIZ60" s="13"/>
      <c r="CJA60" s="13"/>
      <c r="CJB60" s="13"/>
      <c r="CJC60" s="13"/>
      <c r="CJD60" s="13"/>
      <c r="CJE60" s="13"/>
      <c r="CJF60" s="13"/>
      <c r="CJG60" s="13"/>
      <c r="CJH60" s="13"/>
      <c r="CJI60" s="13"/>
      <c r="CJJ60" s="13"/>
      <c r="CJK60" s="13"/>
      <c r="CJL60" s="13"/>
      <c r="CJM60" s="13"/>
      <c r="CJN60" s="13"/>
      <c r="CJO60" s="13"/>
      <c r="CJP60" s="13"/>
      <c r="CJQ60" s="13"/>
      <c r="CJR60" s="13"/>
      <c r="CJS60" s="13"/>
      <c r="CJT60" s="13"/>
      <c r="CJU60" s="13"/>
      <c r="CJV60" s="13"/>
      <c r="CJW60" s="13"/>
      <c r="CJX60" s="13"/>
      <c r="CJY60" s="13"/>
      <c r="CJZ60" s="13"/>
      <c r="CKA60" s="13"/>
      <c r="CKB60" s="13"/>
      <c r="CKC60" s="13"/>
      <c r="CKD60" s="13"/>
      <c r="CKE60" s="13"/>
      <c r="CKF60" s="13"/>
      <c r="CKG60" s="13"/>
      <c r="CKH60" s="13"/>
      <c r="CKI60" s="13"/>
      <c r="CKJ60" s="13"/>
      <c r="CKK60" s="13"/>
      <c r="CKL60" s="13"/>
      <c r="CKM60" s="13"/>
      <c r="CKN60" s="13"/>
      <c r="CKO60" s="13"/>
      <c r="CKP60" s="13"/>
      <c r="CKQ60" s="13"/>
      <c r="CKR60" s="13"/>
      <c r="CKS60" s="13"/>
      <c r="CKT60" s="13"/>
      <c r="CKU60" s="13"/>
      <c r="CKV60" s="13"/>
      <c r="CKW60" s="13"/>
      <c r="CKX60" s="13"/>
      <c r="CKY60" s="13"/>
      <c r="CKZ60" s="13"/>
      <c r="CLA60" s="13"/>
      <c r="CLB60" s="13"/>
      <c r="CLC60" s="13"/>
      <c r="CLD60" s="13"/>
      <c r="CLE60" s="13"/>
      <c r="CLF60" s="13"/>
      <c r="CLG60" s="13"/>
      <c r="CLH60" s="13"/>
      <c r="CLI60" s="13"/>
      <c r="CLJ60" s="13"/>
      <c r="CLK60" s="13"/>
      <c r="CLL60" s="13"/>
      <c r="CLM60" s="13"/>
      <c r="CLN60" s="13"/>
      <c r="CLO60" s="13"/>
      <c r="CLP60" s="13"/>
      <c r="CLQ60" s="13"/>
      <c r="CLR60" s="13"/>
      <c r="CLS60" s="13"/>
      <c r="CLT60" s="13"/>
      <c r="CLU60" s="13"/>
      <c r="CLV60" s="13"/>
      <c r="CLW60" s="13"/>
      <c r="CLX60" s="13"/>
      <c r="CLY60" s="13"/>
      <c r="CLZ60" s="13"/>
      <c r="CMA60" s="13"/>
      <c r="CMB60" s="13"/>
      <c r="CMC60" s="13"/>
      <c r="CMD60" s="13"/>
      <c r="CME60" s="13"/>
      <c r="CMF60" s="13"/>
      <c r="CMG60" s="13"/>
      <c r="CMH60" s="13"/>
      <c r="CMI60" s="13"/>
      <c r="CMJ60" s="13"/>
      <c r="CMK60" s="13"/>
      <c r="CML60" s="13"/>
      <c r="CMM60" s="13"/>
      <c r="CMN60" s="13"/>
      <c r="CMO60" s="13"/>
      <c r="CMP60" s="13"/>
      <c r="CMQ60" s="13"/>
      <c r="CMR60" s="13"/>
      <c r="CMS60" s="13"/>
      <c r="CMT60" s="13"/>
      <c r="CMU60" s="13"/>
      <c r="CMV60" s="13"/>
      <c r="CMW60" s="13"/>
      <c r="CMX60" s="13"/>
      <c r="CMY60" s="13"/>
      <c r="CMZ60" s="13"/>
      <c r="CNA60" s="13"/>
      <c r="CNB60" s="13"/>
      <c r="CNC60" s="13"/>
      <c r="CND60" s="13"/>
      <c r="CNE60" s="13"/>
      <c r="CNF60" s="13"/>
      <c r="CNG60" s="13"/>
      <c r="CNH60" s="13"/>
      <c r="CNI60" s="13"/>
      <c r="CNJ60" s="13"/>
      <c r="CNK60" s="13"/>
      <c r="CNL60" s="13"/>
      <c r="CNM60" s="13"/>
      <c r="CNN60" s="13"/>
      <c r="CNO60" s="13"/>
      <c r="CNP60" s="13"/>
      <c r="CNQ60" s="13"/>
      <c r="CNR60" s="13"/>
      <c r="CNS60" s="13"/>
      <c r="CNT60" s="13"/>
      <c r="CNU60" s="13"/>
      <c r="CNV60" s="13"/>
      <c r="CNW60" s="13"/>
      <c r="CNX60" s="13"/>
      <c r="CNY60" s="13"/>
      <c r="CNZ60" s="13"/>
      <c r="COA60" s="13"/>
      <c r="COB60" s="13"/>
      <c r="COC60" s="13"/>
      <c r="COD60" s="13"/>
      <c r="COE60" s="13"/>
      <c r="COF60" s="13"/>
      <c r="COG60" s="13"/>
      <c r="COH60" s="13"/>
      <c r="COI60" s="13"/>
      <c r="COJ60" s="13"/>
      <c r="COK60" s="13"/>
      <c r="COL60" s="13"/>
      <c r="COM60" s="13"/>
      <c r="CON60" s="13"/>
      <c r="COO60" s="13"/>
      <c r="COP60" s="13"/>
      <c r="COQ60" s="13"/>
      <c r="COR60" s="13"/>
      <c r="COS60" s="13"/>
      <c r="COT60" s="13"/>
      <c r="COU60" s="13"/>
      <c r="COV60" s="13"/>
      <c r="COW60" s="13"/>
      <c r="COX60" s="13"/>
      <c r="COY60" s="13"/>
      <c r="COZ60" s="13"/>
      <c r="CPA60" s="13"/>
      <c r="CPB60" s="13"/>
      <c r="CPC60" s="13"/>
      <c r="CPD60" s="13"/>
      <c r="CPE60" s="13"/>
      <c r="CPF60" s="13"/>
      <c r="CPG60" s="13"/>
      <c r="CPH60" s="13"/>
      <c r="CPI60" s="13"/>
      <c r="CPJ60" s="13"/>
      <c r="CPK60" s="13"/>
      <c r="CPL60" s="13"/>
      <c r="CPM60" s="13"/>
      <c r="CPN60" s="13"/>
      <c r="CPO60" s="13"/>
      <c r="CPP60" s="13"/>
      <c r="CPQ60" s="13"/>
      <c r="CPR60" s="13"/>
      <c r="CPS60" s="13"/>
      <c r="CPT60" s="13"/>
      <c r="CPU60" s="13"/>
      <c r="CPV60" s="13"/>
      <c r="CPW60" s="13"/>
      <c r="CPX60" s="13"/>
      <c r="CPY60" s="13"/>
      <c r="CPZ60" s="13"/>
      <c r="CQA60" s="13"/>
      <c r="CQB60" s="13"/>
      <c r="CQC60" s="13"/>
      <c r="CQD60" s="13"/>
      <c r="CQE60" s="13"/>
      <c r="CQF60" s="13"/>
      <c r="CQG60" s="13"/>
      <c r="CQH60" s="13"/>
      <c r="CQI60" s="13"/>
      <c r="CQJ60" s="13"/>
      <c r="CQK60" s="13"/>
      <c r="CQL60" s="13"/>
      <c r="CQM60" s="13"/>
      <c r="CQN60" s="13"/>
      <c r="CQO60" s="13"/>
      <c r="CQP60" s="13"/>
      <c r="CQQ60" s="13"/>
      <c r="CQR60" s="13"/>
      <c r="CQS60" s="13"/>
      <c r="CQT60" s="13"/>
      <c r="CQU60" s="13"/>
      <c r="CQV60" s="13"/>
      <c r="CQW60" s="13"/>
      <c r="CQX60" s="13"/>
      <c r="CQY60" s="13"/>
      <c r="CQZ60" s="13"/>
      <c r="CRA60" s="13"/>
      <c r="CRB60" s="13"/>
      <c r="CRC60" s="13"/>
      <c r="CRD60" s="13"/>
      <c r="CRE60" s="13"/>
      <c r="CRF60" s="13"/>
      <c r="CRG60" s="13"/>
      <c r="CRH60" s="13"/>
      <c r="CRI60" s="13"/>
      <c r="CRJ60" s="13"/>
      <c r="CRK60" s="13"/>
      <c r="CRL60" s="13"/>
      <c r="CRM60" s="13"/>
      <c r="CRN60" s="13"/>
      <c r="CRO60" s="13"/>
      <c r="CRP60" s="13"/>
      <c r="CRQ60" s="13"/>
      <c r="CRR60" s="13"/>
      <c r="CRS60" s="13"/>
      <c r="CRT60" s="13"/>
      <c r="CRU60" s="13"/>
      <c r="CRV60" s="13"/>
      <c r="CRW60" s="13"/>
      <c r="CRX60" s="13"/>
      <c r="CRY60" s="13"/>
      <c r="CRZ60" s="13"/>
      <c r="CSA60" s="13"/>
      <c r="CSB60" s="13"/>
      <c r="CSC60" s="13"/>
      <c r="CSD60" s="13"/>
      <c r="CSE60" s="13"/>
      <c r="CSF60" s="13"/>
      <c r="CSG60" s="13"/>
      <c r="CSH60" s="13"/>
      <c r="CSI60" s="13"/>
      <c r="CSJ60" s="13"/>
      <c r="CSK60" s="13"/>
      <c r="CSL60" s="13"/>
      <c r="CSM60" s="13"/>
      <c r="CSN60" s="13"/>
      <c r="CSO60" s="13"/>
      <c r="CSP60" s="13"/>
      <c r="CSQ60" s="13"/>
      <c r="CSR60" s="13"/>
      <c r="CSS60" s="13"/>
      <c r="CST60" s="13"/>
      <c r="CSU60" s="13"/>
      <c r="CSV60" s="13"/>
      <c r="CSW60" s="13"/>
      <c r="CSX60" s="13"/>
      <c r="CSY60" s="13"/>
      <c r="CSZ60" s="13"/>
      <c r="CTA60" s="13"/>
      <c r="CTB60" s="13"/>
      <c r="CTC60" s="13"/>
      <c r="CTD60" s="13"/>
      <c r="CTE60" s="13"/>
      <c r="CTF60" s="13"/>
      <c r="CTG60" s="13"/>
      <c r="CTH60" s="13"/>
      <c r="CTI60" s="13"/>
      <c r="CTJ60" s="13"/>
      <c r="CTK60" s="13"/>
      <c r="CTL60" s="13"/>
      <c r="CTM60" s="13"/>
      <c r="CTN60" s="13"/>
      <c r="CTO60" s="13"/>
      <c r="CTP60" s="13"/>
      <c r="CTQ60" s="13"/>
      <c r="CTR60" s="13"/>
      <c r="CTS60" s="13"/>
      <c r="CTT60" s="13"/>
      <c r="CTU60" s="13"/>
      <c r="CTV60" s="13"/>
      <c r="CTW60" s="13"/>
      <c r="CTX60" s="13"/>
      <c r="CTY60" s="13"/>
      <c r="CTZ60" s="13"/>
      <c r="CUA60" s="13"/>
      <c r="CUB60" s="13"/>
      <c r="CUC60" s="13"/>
      <c r="CUD60" s="13"/>
      <c r="CUE60" s="13"/>
      <c r="CUF60" s="13"/>
      <c r="CUG60" s="13"/>
      <c r="CUH60" s="13"/>
      <c r="CUI60" s="13"/>
      <c r="CUJ60" s="13"/>
      <c r="CUK60" s="13"/>
      <c r="CUL60" s="13"/>
      <c r="CUM60" s="13"/>
      <c r="CUN60" s="13"/>
      <c r="CUO60" s="13"/>
      <c r="CUP60" s="13"/>
      <c r="CUQ60" s="13"/>
      <c r="CUR60" s="13"/>
      <c r="CUS60" s="13"/>
      <c r="CUT60" s="13"/>
      <c r="CUU60" s="13"/>
      <c r="CUV60" s="13"/>
      <c r="CUW60" s="13"/>
      <c r="CUX60" s="13"/>
      <c r="CUY60" s="13"/>
      <c r="CUZ60" s="13"/>
      <c r="CVA60" s="13"/>
      <c r="CVB60" s="13"/>
      <c r="CVC60" s="13"/>
      <c r="CVD60" s="13"/>
      <c r="CVE60" s="13"/>
      <c r="CVF60" s="13"/>
      <c r="CVG60" s="13"/>
      <c r="CVH60" s="13"/>
      <c r="CVI60" s="13"/>
      <c r="CVJ60" s="13"/>
      <c r="CVK60" s="13"/>
      <c r="CVL60" s="13"/>
      <c r="CVM60" s="13"/>
      <c r="CVN60" s="13"/>
      <c r="CVO60" s="13"/>
      <c r="CVP60" s="13"/>
      <c r="CVQ60" s="13"/>
      <c r="CVR60" s="13"/>
      <c r="CVS60" s="13"/>
      <c r="CVT60" s="13"/>
      <c r="CVU60" s="13"/>
      <c r="CVV60" s="13"/>
      <c r="CVW60" s="13"/>
      <c r="CVX60" s="13"/>
      <c r="CVY60" s="13"/>
      <c r="CVZ60" s="13"/>
      <c r="CWA60" s="13"/>
      <c r="CWB60" s="13"/>
      <c r="CWC60" s="13"/>
      <c r="CWD60" s="13"/>
      <c r="CWE60" s="13"/>
      <c r="CWF60" s="13"/>
      <c r="CWG60" s="13"/>
      <c r="CWH60" s="13"/>
      <c r="CWI60" s="13"/>
      <c r="CWJ60" s="13"/>
      <c r="CWK60" s="13"/>
      <c r="CWL60" s="13"/>
      <c r="CWM60" s="13"/>
      <c r="CWN60" s="13"/>
      <c r="CWO60" s="13"/>
      <c r="CWP60" s="13"/>
      <c r="CWQ60" s="13"/>
      <c r="CWR60" s="13"/>
      <c r="CWS60" s="13"/>
      <c r="CWT60" s="13"/>
      <c r="CWU60" s="13"/>
      <c r="CWV60" s="13"/>
      <c r="CWW60" s="13"/>
      <c r="CWX60" s="13"/>
      <c r="CWY60" s="13"/>
      <c r="CWZ60" s="13"/>
      <c r="CXA60" s="13"/>
      <c r="CXB60" s="13"/>
      <c r="CXC60" s="13"/>
      <c r="CXD60" s="13"/>
      <c r="CXE60" s="13"/>
      <c r="CXF60" s="13"/>
      <c r="CXG60" s="13"/>
      <c r="CXH60" s="13"/>
      <c r="CXI60" s="13"/>
      <c r="CXJ60" s="13"/>
      <c r="CXK60" s="13"/>
      <c r="CXL60" s="13"/>
      <c r="CXM60" s="13"/>
      <c r="CXN60" s="13"/>
      <c r="CXO60" s="13"/>
      <c r="CXP60" s="13"/>
      <c r="CXQ60" s="13"/>
      <c r="CXR60" s="13"/>
      <c r="CXS60" s="13"/>
      <c r="CXT60" s="13"/>
      <c r="CXU60" s="13"/>
      <c r="CXV60" s="13"/>
      <c r="CXW60" s="13"/>
      <c r="CXX60" s="13"/>
      <c r="CXY60" s="13"/>
      <c r="CXZ60" s="13"/>
      <c r="CYA60" s="13"/>
      <c r="CYB60" s="13"/>
      <c r="CYC60" s="13"/>
      <c r="CYD60" s="13"/>
      <c r="CYE60" s="13"/>
      <c r="CYF60" s="13"/>
      <c r="CYG60" s="13"/>
      <c r="CYH60" s="13"/>
      <c r="CYI60" s="13"/>
      <c r="CYJ60" s="13"/>
      <c r="CYK60" s="13"/>
      <c r="CYL60" s="13"/>
      <c r="CYM60" s="13"/>
      <c r="CYN60" s="13"/>
      <c r="CYO60" s="13"/>
      <c r="CYP60" s="13"/>
      <c r="CYQ60" s="13"/>
      <c r="CYR60" s="13"/>
      <c r="CYS60" s="13"/>
      <c r="CYT60" s="13"/>
      <c r="CYU60" s="13"/>
      <c r="CYV60" s="13"/>
      <c r="CYW60" s="13"/>
      <c r="CYX60" s="13"/>
      <c r="CYY60" s="13"/>
      <c r="CYZ60" s="13"/>
      <c r="CZA60" s="13"/>
      <c r="CZB60" s="13"/>
      <c r="CZC60" s="13"/>
      <c r="CZD60" s="13"/>
      <c r="CZE60" s="13"/>
      <c r="CZF60" s="13"/>
      <c r="CZG60" s="13"/>
      <c r="CZH60" s="13"/>
      <c r="CZI60" s="13"/>
      <c r="CZJ60" s="13"/>
      <c r="CZK60" s="13"/>
      <c r="CZL60" s="13"/>
      <c r="CZM60" s="13"/>
      <c r="CZN60" s="13"/>
      <c r="CZO60" s="13"/>
      <c r="CZP60" s="13"/>
      <c r="CZQ60" s="13"/>
      <c r="CZR60" s="13"/>
      <c r="CZS60" s="13"/>
      <c r="CZT60" s="13"/>
      <c r="CZU60" s="13"/>
      <c r="CZV60" s="13"/>
      <c r="CZW60" s="13"/>
      <c r="CZX60" s="13"/>
      <c r="CZY60" s="13"/>
      <c r="CZZ60" s="13"/>
      <c r="DAA60" s="13"/>
      <c r="DAB60" s="13"/>
      <c r="DAC60" s="13"/>
      <c r="DAD60" s="13"/>
      <c r="DAE60" s="13"/>
      <c r="DAF60" s="13"/>
      <c r="DAG60" s="13"/>
      <c r="DAH60" s="13"/>
      <c r="DAI60" s="13"/>
      <c r="DAJ60" s="13"/>
      <c r="DAK60" s="13"/>
      <c r="DAL60" s="13"/>
      <c r="DAM60" s="13"/>
      <c r="DAN60" s="13"/>
      <c r="DAO60" s="13"/>
      <c r="DAP60" s="13"/>
      <c r="DAQ60" s="13"/>
      <c r="DAR60" s="13"/>
      <c r="DAS60" s="13"/>
      <c r="DAT60" s="13"/>
      <c r="DAU60" s="13"/>
      <c r="DAV60" s="13"/>
      <c r="DAW60" s="13"/>
      <c r="DAX60" s="13"/>
      <c r="DAY60" s="13"/>
      <c r="DAZ60" s="13"/>
      <c r="DBA60" s="13"/>
      <c r="DBB60" s="13"/>
      <c r="DBC60" s="13"/>
      <c r="DBD60" s="13"/>
      <c r="DBE60" s="13"/>
      <c r="DBF60" s="13"/>
      <c r="DBG60" s="13"/>
      <c r="DBH60" s="13"/>
      <c r="DBI60" s="13"/>
      <c r="DBJ60" s="13"/>
      <c r="DBK60" s="13"/>
      <c r="DBL60" s="13"/>
      <c r="DBM60" s="13"/>
      <c r="DBN60" s="13"/>
      <c r="DBO60" s="13"/>
      <c r="DBP60" s="13"/>
      <c r="DBQ60" s="13"/>
      <c r="DBR60" s="13"/>
      <c r="DBS60" s="13"/>
      <c r="DBT60" s="13"/>
      <c r="DBU60" s="13"/>
      <c r="DBV60" s="13"/>
      <c r="DBW60" s="13"/>
      <c r="DBX60" s="13"/>
      <c r="DBY60" s="13"/>
      <c r="DBZ60" s="13"/>
      <c r="DCA60" s="13"/>
      <c r="DCB60" s="13"/>
      <c r="DCC60" s="13"/>
      <c r="DCD60" s="13"/>
      <c r="DCE60" s="13"/>
      <c r="DCF60" s="13"/>
      <c r="DCG60" s="13"/>
      <c r="DCH60" s="13"/>
      <c r="DCI60" s="13"/>
      <c r="DCJ60" s="13"/>
      <c r="DCK60" s="13"/>
      <c r="DCL60" s="13"/>
      <c r="DCM60" s="13"/>
      <c r="DCN60" s="13"/>
      <c r="DCO60" s="13"/>
      <c r="DCP60" s="13"/>
      <c r="DCQ60" s="13"/>
      <c r="DCR60" s="13"/>
      <c r="DCS60" s="13"/>
      <c r="DCT60" s="13"/>
      <c r="DCU60" s="13"/>
      <c r="DCV60" s="13"/>
      <c r="DCW60" s="13"/>
      <c r="DCX60" s="13"/>
      <c r="DCY60" s="13"/>
      <c r="DCZ60" s="13"/>
      <c r="DDA60" s="13"/>
      <c r="DDB60" s="13"/>
      <c r="DDC60" s="13"/>
      <c r="DDD60" s="13"/>
      <c r="DDE60" s="13"/>
      <c r="DDF60" s="13"/>
      <c r="DDG60" s="13"/>
      <c r="DDH60" s="13"/>
      <c r="DDI60" s="13"/>
      <c r="DDJ60" s="13"/>
      <c r="DDK60" s="13"/>
      <c r="DDL60" s="13"/>
      <c r="DDM60" s="13"/>
      <c r="DDN60" s="13"/>
      <c r="DDO60" s="13"/>
      <c r="DDP60" s="13"/>
      <c r="DDQ60" s="13"/>
      <c r="DDR60" s="13"/>
      <c r="DDS60" s="13"/>
      <c r="DDT60" s="13"/>
      <c r="DDU60" s="13"/>
      <c r="DDV60" s="13"/>
      <c r="DDW60" s="13"/>
      <c r="DDX60" s="13"/>
      <c r="DDY60" s="13"/>
      <c r="DDZ60" s="13"/>
      <c r="DEA60" s="13"/>
      <c r="DEB60" s="13"/>
      <c r="DEC60" s="13"/>
      <c r="DED60" s="13"/>
      <c r="DEE60" s="13"/>
      <c r="DEF60" s="13"/>
      <c r="DEG60" s="13"/>
      <c r="DEH60" s="13"/>
      <c r="DEI60" s="13"/>
      <c r="DEJ60" s="13"/>
      <c r="DEK60" s="13"/>
      <c r="DEL60" s="13"/>
      <c r="DEM60" s="13"/>
      <c r="DEN60" s="13"/>
      <c r="DEO60" s="13"/>
      <c r="DEP60" s="13"/>
      <c r="DEQ60" s="13"/>
      <c r="DER60" s="13"/>
      <c r="DES60" s="13"/>
      <c r="DET60" s="13"/>
      <c r="DEU60" s="13"/>
      <c r="DEV60" s="13"/>
      <c r="DEW60" s="13"/>
      <c r="DEX60" s="13"/>
      <c r="DEY60" s="13"/>
      <c r="DEZ60" s="13"/>
      <c r="DFA60" s="13"/>
      <c r="DFB60" s="13"/>
      <c r="DFC60" s="13"/>
      <c r="DFD60" s="13"/>
      <c r="DFE60" s="13"/>
      <c r="DFF60" s="13"/>
      <c r="DFG60" s="13"/>
      <c r="DFH60" s="13"/>
      <c r="DFI60" s="13"/>
      <c r="DFJ60" s="13"/>
      <c r="DFK60" s="13"/>
      <c r="DFL60" s="13"/>
      <c r="DFM60" s="13"/>
      <c r="DFN60" s="13"/>
      <c r="DFO60" s="13"/>
      <c r="DFP60" s="13"/>
      <c r="DFQ60" s="13"/>
      <c r="DFR60" s="13"/>
      <c r="DFS60" s="13"/>
      <c r="DFT60" s="13"/>
      <c r="DFU60" s="13"/>
      <c r="DFV60" s="13"/>
      <c r="DFW60" s="13"/>
      <c r="DFX60" s="13"/>
      <c r="DFY60" s="13"/>
      <c r="DFZ60" s="13"/>
      <c r="DGA60" s="13"/>
      <c r="DGB60" s="13"/>
      <c r="DGC60" s="13"/>
      <c r="DGD60" s="13"/>
      <c r="DGE60" s="13"/>
      <c r="DGF60" s="13"/>
      <c r="DGG60" s="13"/>
      <c r="DGH60" s="13"/>
      <c r="DGI60" s="13"/>
      <c r="DGJ60" s="13"/>
      <c r="DGK60" s="13"/>
      <c r="DGL60" s="13"/>
      <c r="DGM60" s="13"/>
      <c r="DGN60" s="13"/>
      <c r="DGO60" s="13"/>
      <c r="DGP60" s="13"/>
      <c r="DGQ60" s="13"/>
      <c r="DGR60" s="13"/>
      <c r="DGS60" s="13"/>
      <c r="DGT60" s="13"/>
      <c r="DGU60" s="13"/>
      <c r="DGV60" s="13"/>
      <c r="DGW60" s="13"/>
      <c r="DGX60" s="13"/>
      <c r="DGY60" s="13"/>
      <c r="DGZ60" s="13"/>
      <c r="DHA60" s="13"/>
      <c r="DHB60" s="13"/>
      <c r="DHC60" s="13"/>
      <c r="DHD60" s="13"/>
      <c r="DHE60" s="13"/>
      <c r="DHF60" s="13"/>
      <c r="DHG60" s="13"/>
      <c r="DHH60" s="13"/>
      <c r="DHI60" s="13"/>
      <c r="DHJ60" s="13"/>
      <c r="DHK60" s="13"/>
      <c r="DHL60" s="13"/>
      <c r="DHM60" s="13"/>
      <c r="DHN60" s="13"/>
      <c r="DHO60" s="13"/>
      <c r="DHP60" s="13"/>
      <c r="DHQ60" s="13"/>
      <c r="DHR60" s="13"/>
      <c r="DHS60" s="13"/>
      <c r="DHT60" s="13"/>
      <c r="DHU60" s="13"/>
      <c r="DHV60" s="13"/>
      <c r="DHW60" s="13"/>
      <c r="DHX60" s="13"/>
      <c r="DHY60" s="13"/>
      <c r="DHZ60" s="13"/>
      <c r="DIA60" s="13"/>
      <c r="DIB60" s="13"/>
      <c r="DIC60" s="13"/>
      <c r="DID60" s="13"/>
      <c r="DIE60" s="13"/>
      <c r="DIF60" s="13"/>
      <c r="DIG60" s="13"/>
      <c r="DIH60" s="13"/>
      <c r="DII60" s="13"/>
      <c r="DIJ60" s="13"/>
      <c r="DIK60" s="13"/>
      <c r="DIL60" s="13"/>
      <c r="DIM60" s="13"/>
      <c r="DIN60" s="13"/>
      <c r="DIO60" s="13"/>
      <c r="DIP60" s="13"/>
      <c r="DIQ60" s="13"/>
      <c r="DIR60" s="13"/>
      <c r="DIS60" s="13"/>
      <c r="DIT60" s="13"/>
      <c r="DIU60" s="13"/>
      <c r="DIV60" s="13"/>
      <c r="DIW60" s="13"/>
      <c r="DIX60" s="13"/>
      <c r="DIY60" s="13"/>
      <c r="DIZ60" s="13"/>
      <c r="DJA60" s="13"/>
      <c r="DJB60" s="13"/>
      <c r="DJC60" s="13"/>
      <c r="DJD60" s="13"/>
      <c r="DJE60" s="13"/>
      <c r="DJF60" s="13"/>
      <c r="DJG60" s="13"/>
      <c r="DJH60" s="13"/>
      <c r="DJI60" s="13"/>
      <c r="DJJ60" s="13"/>
      <c r="DJK60" s="13"/>
      <c r="DJL60" s="13"/>
      <c r="DJM60" s="13"/>
      <c r="DJN60" s="13"/>
      <c r="DJO60" s="13"/>
      <c r="DJP60" s="13"/>
      <c r="DJQ60" s="13"/>
      <c r="DJR60" s="13"/>
      <c r="DJS60" s="13"/>
      <c r="DJT60" s="13"/>
      <c r="DJU60" s="13"/>
      <c r="DJV60" s="13"/>
      <c r="DJW60" s="13"/>
      <c r="DJX60" s="13"/>
      <c r="DJY60" s="13"/>
      <c r="DJZ60" s="13"/>
      <c r="DKA60" s="13"/>
      <c r="DKB60" s="13"/>
      <c r="DKC60" s="13"/>
      <c r="DKD60" s="13"/>
      <c r="DKE60" s="13"/>
      <c r="DKF60" s="13"/>
      <c r="DKG60" s="13"/>
      <c r="DKH60" s="13"/>
      <c r="DKI60" s="13"/>
      <c r="DKJ60" s="13"/>
      <c r="DKK60" s="13"/>
      <c r="DKL60" s="13"/>
      <c r="DKM60" s="13"/>
      <c r="DKN60" s="13"/>
      <c r="DKO60" s="13"/>
      <c r="DKP60" s="13"/>
      <c r="DKQ60" s="13"/>
      <c r="DKR60" s="13"/>
      <c r="DKS60" s="13"/>
      <c r="DKT60" s="13"/>
      <c r="DKU60" s="13"/>
      <c r="DKV60" s="13"/>
      <c r="DKW60" s="13"/>
      <c r="DKX60" s="13"/>
      <c r="DKY60" s="13"/>
      <c r="DKZ60" s="13"/>
      <c r="DLA60" s="13"/>
      <c r="DLB60" s="13"/>
      <c r="DLC60" s="13"/>
      <c r="DLD60" s="13"/>
      <c r="DLE60" s="13"/>
      <c r="DLF60" s="13"/>
      <c r="DLG60" s="13"/>
      <c r="DLH60" s="13"/>
      <c r="DLI60" s="13"/>
      <c r="DLJ60" s="13"/>
      <c r="DLK60" s="13"/>
      <c r="DLL60" s="13"/>
      <c r="DLM60" s="13"/>
      <c r="DLN60" s="13"/>
      <c r="DLO60" s="13"/>
      <c r="DLP60" s="13"/>
      <c r="DLQ60" s="13"/>
      <c r="DLR60" s="13"/>
      <c r="DLS60" s="13"/>
      <c r="DLT60" s="13"/>
      <c r="DLU60" s="13"/>
      <c r="DLV60" s="13"/>
      <c r="DLW60" s="13"/>
      <c r="DLX60" s="13"/>
      <c r="DLY60" s="13"/>
      <c r="DLZ60" s="13"/>
      <c r="DMA60" s="13"/>
      <c r="DMB60" s="13"/>
      <c r="DMC60" s="13"/>
      <c r="DMD60" s="13"/>
      <c r="DME60" s="13"/>
      <c r="DMF60" s="13"/>
      <c r="DMG60" s="13"/>
      <c r="DMH60" s="13"/>
      <c r="DMI60" s="13"/>
      <c r="DMJ60" s="13"/>
      <c r="DMK60" s="13"/>
      <c r="DML60" s="13"/>
      <c r="DMM60" s="13"/>
      <c r="DMN60" s="13"/>
      <c r="DMO60" s="13"/>
      <c r="DMP60" s="13"/>
      <c r="DMQ60" s="13"/>
      <c r="DMR60" s="13"/>
      <c r="DMS60" s="13"/>
      <c r="DMT60" s="13"/>
      <c r="DMU60" s="13"/>
      <c r="DMV60" s="13"/>
      <c r="DMW60" s="13"/>
      <c r="DMX60" s="13"/>
      <c r="DMY60" s="13"/>
      <c r="DMZ60" s="13"/>
      <c r="DNA60" s="13"/>
      <c r="DNB60" s="13"/>
      <c r="DNC60" s="13"/>
      <c r="DND60" s="13"/>
      <c r="DNE60" s="13"/>
      <c r="DNF60" s="13"/>
      <c r="DNG60" s="13"/>
      <c r="DNH60" s="13"/>
      <c r="DNI60" s="13"/>
      <c r="DNJ60" s="13"/>
      <c r="DNK60" s="13"/>
      <c r="DNL60" s="13"/>
      <c r="DNM60" s="13"/>
      <c r="DNN60" s="13"/>
      <c r="DNO60" s="13"/>
      <c r="DNP60" s="13"/>
      <c r="DNQ60" s="13"/>
      <c r="DNR60" s="13"/>
      <c r="DNS60" s="13"/>
      <c r="DNT60" s="13"/>
      <c r="DNU60" s="13"/>
      <c r="DNV60" s="13"/>
      <c r="DNW60" s="13"/>
      <c r="DNX60" s="13"/>
      <c r="DNY60" s="13"/>
      <c r="DNZ60" s="13"/>
      <c r="DOA60" s="13"/>
      <c r="DOB60" s="13"/>
      <c r="DOC60" s="13"/>
      <c r="DOD60" s="13"/>
      <c r="DOE60" s="13"/>
      <c r="DOF60" s="13"/>
      <c r="DOG60" s="13"/>
      <c r="DOH60" s="13"/>
      <c r="DOI60" s="13"/>
      <c r="DOJ60" s="13"/>
      <c r="DOK60" s="13"/>
      <c r="DOL60" s="13"/>
      <c r="DOM60" s="13"/>
      <c r="DON60" s="13"/>
      <c r="DOO60" s="13"/>
      <c r="DOP60" s="13"/>
      <c r="DOQ60" s="13"/>
      <c r="DOR60" s="13"/>
      <c r="DOS60" s="13"/>
      <c r="DOT60" s="13"/>
      <c r="DOU60" s="13"/>
      <c r="DOV60" s="13"/>
      <c r="DOW60" s="13"/>
      <c r="DOX60" s="13"/>
      <c r="DOY60" s="13"/>
      <c r="DOZ60" s="13"/>
      <c r="DPA60" s="13"/>
      <c r="DPB60" s="13"/>
      <c r="DPC60" s="13"/>
      <c r="DPD60" s="13"/>
      <c r="DPE60" s="13"/>
      <c r="DPF60" s="13"/>
      <c r="DPG60" s="13"/>
      <c r="DPH60" s="13"/>
      <c r="DPI60" s="13"/>
      <c r="DPJ60" s="13"/>
      <c r="DPK60" s="13"/>
      <c r="DPL60" s="13"/>
      <c r="DPM60" s="13"/>
      <c r="DPN60" s="13"/>
      <c r="DPO60" s="13"/>
      <c r="DPP60" s="13"/>
      <c r="DPQ60" s="13"/>
      <c r="DPR60" s="13"/>
      <c r="DPS60" s="13"/>
      <c r="DPT60" s="13"/>
      <c r="DPU60" s="13"/>
      <c r="DPV60" s="13"/>
      <c r="DPW60" s="13"/>
      <c r="DPX60" s="13"/>
      <c r="DPY60" s="13"/>
      <c r="DPZ60" s="13"/>
      <c r="DQA60" s="13"/>
      <c r="DQB60" s="13"/>
      <c r="DQC60" s="13"/>
      <c r="DQD60" s="13"/>
      <c r="DQE60" s="13"/>
      <c r="DQF60" s="13"/>
      <c r="DQG60" s="13"/>
      <c r="DQH60" s="13"/>
      <c r="DQI60" s="13"/>
      <c r="DQJ60" s="13"/>
      <c r="DQK60" s="13"/>
      <c r="DQL60" s="13"/>
      <c r="DQM60" s="13"/>
      <c r="DQN60" s="13"/>
      <c r="DQO60" s="13"/>
      <c r="DQP60" s="13"/>
      <c r="DQQ60" s="13"/>
      <c r="DQR60" s="13"/>
      <c r="DQS60" s="13"/>
      <c r="DQT60" s="13"/>
      <c r="DQU60" s="13"/>
      <c r="DQV60" s="13"/>
      <c r="DQW60" s="13"/>
      <c r="DQX60" s="13"/>
      <c r="DQY60" s="13"/>
      <c r="DQZ60" s="13"/>
      <c r="DRA60" s="13"/>
      <c r="DRB60" s="13"/>
      <c r="DRC60" s="13"/>
      <c r="DRD60" s="13"/>
      <c r="DRE60" s="13"/>
      <c r="DRF60" s="13"/>
      <c r="DRG60" s="13"/>
      <c r="DRH60" s="13"/>
      <c r="DRI60" s="13"/>
      <c r="DRJ60" s="13"/>
      <c r="DRK60" s="13"/>
      <c r="DRL60" s="13"/>
      <c r="DRM60" s="13"/>
      <c r="DRN60" s="13"/>
      <c r="DRO60" s="13"/>
      <c r="DRP60" s="13"/>
      <c r="DRQ60" s="13"/>
      <c r="DRR60" s="13"/>
      <c r="DRS60" s="13"/>
      <c r="DRT60" s="13"/>
      <c r="DRU60" s="13"/>
      <c r="DRV60" s="13"/>
      <c r="DRW60" s="13"/>
      <c r="DRX60" s="13"/>
      <c r="DRY60" s="13"/>
      <c r="DRZ60" s="13"/>
      <c r="DSA60" s="13"/>
      <c r="DSB60" s="13"/>
      <c r="DSC60" s="13"/>
      <c r="DSD60" s="13"/>
      <c r="DSE60" s="13"/>
      <c r="DSF60" s="13"/>
      <c r="DSG60" s="13"/>
      <c r="DSH60" s="13"/>
      <c r="DSI60" s="13"/>
      <c r="DSJ60" s="13"/>
      <c r="DSK60" s="13"/>
      <c r="DSL60" s="13"/>
      <c r="DSM60" s="13"/>
      <c r="DSN60" s="13"/>
      <c r="DSO60" s="13"/>
      <c r="DSP60" s="13"/>
      <c r="DSQ60" s="13"/>
      <c r="DSR60" s="13"/>
      <c r="DSS60" s="13"/>
      <c r="DST60" s="13"/>
      <c r="DSU60" s="13"/>
      <c r="DSV60" s="13"/>
      <c r="DSW60" s="13"/>
      <c r="DSX60" s="13"/>
      <c r="DSY60" s="13"/>
      <c r="DSZ60" s="13"/>
      <c r="DTA60" s="13"/>
      <c r="DTB60" s="13"/>
      <c r="DTC60" s="13"/>
      <c r="DTD60" s="13"/>
      <c r="DTE60" s="13"/>
      <c r="DTF60" s="13"/>
      <c r="DTG60" s="13"/>
      <c r="DTH60" s="13"/>
      <c r="DTI60" s="13"/>
      <c r="DTJ60" s="13"/>
      <c r="DTK60" s="13"/>
      <c r="DTL60" s="13"/>
      <c r="DTM60" s="13"/>
      <c r="DTN60" s="13"/>
      <c r="DTO60" s="13"/>
      <c r="DTP60" s="13"/>
      <c r="DTQ60" s="13"/>
      <c r="DTR60" s="13"/>
      <c r="DTS60" s="13"/>
      <c r="DTT60" s="13"/>
      <c r="DTU60" s="13"/>
      <c r="DTV60" s="13"/>
      <c r="DTW60" s="13"/>
      <c r="DTX60" s="13"/>
      <c r="DTY60" s="13"/>
      <c r="DTZ60" s="13"/>
      <c r="DUA60" s="13"/>
      <c r="DUB60" s="13"/>
      <c r="DUC60" s="13"/>
      <c r="DUD60" s="13"/>
      <c r="DUE60" s="13"/>
      <c r="DUF60" s="13"/>
      <c r="DUG60" s="13"/>
      <c r="DUH60" s="13"/>
      <c r="DUI60" s="13"/>
      <c r="DUJ60" s="13"/>
      <c r="DUK60" s="13"/>
      <c r="DUL60" s="13"/>
      <c r="DUM60" s="13"/>
      <c r="DUN60" s="13"/>
      <c r="DUO60" s="13"/>
      <c r="DUP60" s="13"/>
      <c r="DUQ60" s="13"/>
      <c r="DUR60" s="13"/>
      <c r="DUS60" s="13"/>
      <c r="DUT60" s="13"/>
      <c r="DUU60" s="13"/>
      <c r="DUV60" s="13"/>
      <c r="DUW60" s="13"/>
      <c r="DUX60" s="13"/>
      <c r="DUY60" s="13"/>
      <c r="DUZ60" s="13"/>
      <c r="DVA60" s="13"/>
      <c r="DVB60" s="13"/>
      <c r="DVC60" s="13"/>
      <c r="DVD60" s="13"/>
      <c r="DVE60" s="13"/>
      <c r="DVF60" s="13"/>
      <c r="DVG60" s="13"/>
      <c r="DVH60" s="13"/>
      <c r="DVI60" s="13"/>
      <c r="DVJ60" s="13"/>
      <c r="DVK60" s="13"/>
      <c r="DVL60" s="13"/>
      <c r="DVM60" s="13"/>
      <c r="DVN60" s="13"/>
      <c r="DVO60" s="13"/>
      <c r="DVP60" s="13"/>
      <c r="DVQ60" s="13"/>
      <c r="DVR60" s="13"/>
      <c r="DVS60" s="13"/>
      <c r="DVT60" s="13"/>
      <c r="DVU60" s="13"/>
      <c r="DVV60" s="13"/>
      <c r="DVW60" s="13"/>
      <c r="DVX60" s="13"/>
      <c r="DVY60" s="13"/>
      <c r="DVZ60" s="13"/>
      <c r="DWA60" s="13"/>
      <c r="DWB60" s="13"/>
      <c r="DWC60" s="13"/>
      <c r="DWD60" s="13"/>
      <c r="DWE60" s="13"/>
      <c r="DWF60" s="13"/>
      <c r="DWG60" s="13"/>
      <c r="DWH60" s="13"/>
      <c r="DWI60" s="13"/>
      <c r="DWJ60" s="13"/>
      <c r="DWK60" s="13"/>
      <c r="DWL60" s="13"/>
      <c r="DWM60" s="13"/>
      <c r="DWN60" s="13"/>
      <c r="DWO60" s="13"/>
      <c r="DWP60" s="13"/>
      <c r="DWQ60" s="13"/>
      <c r="DWR60" s="13"/>
      <c r="DWS60" s="13"/>
      <c r="DWT60" s="13"/>
      <c r="DWU60" s="13"/>
      <c r="DWV60" s="13"/>
      <c r="DWW60" s="13"/>
      <c r="DWX60" s="13"/>
      <c r="DWY60" s="13"/>
      <c r="DWZ60" s="13"/>
      <c r="DXA60" s="13"/>
      <c r="DXB60" s="13"/>
      <c r="DXC60" s="13"/>
      <c r="DXD60" s="13"/>
      <c r="DXE60" s="13"/>
      <c r="DXF60" s="13"/>
      <c r="DXG60" s="13"/>
      <c r="DXH60" s="13"/>
      <c r="DXI60" s="13"/>
      <c r="DXJ60" s="13"/>
      <c r="DXK60" s="13"/>
      <c r="DXL60" s="13"/>
      <c r="DXM60" s="13"/>
      <c r="DXN60" s="13"/>
      <c r="DXO60" s="13"/>
      <c r="DXP60" s="13"/>
      <c r="DXQ60" s="13"/>
      <c r="DXR60" s="13"/>
      <c r="DXS60" s="13"/>
      <c r="DXT60" s="13"/>
      <c r="DXU60" s="13"/>
      <c r="DXV60" s="13"/>
      <c r="DXW60" s="13"/>
      <c r="DXX60" s="13"/>
      <c r="DXY60" s="13"/>
      <c r="DXZ60" s="13"/>
      <c r="DYA60" s="13"/>
      <c r="DYB60" s="13"/>
      <c r="DYC60" s="13"/>
      <c r="DYD60" s="13"/>
      <c r="DYE60" s="13"/>
      <c r="DYF60" s="13"/>
      <c r="DYG60" s="13"/>
      <c r="DYH60" s="13"/>
      <c r="DYI60" s="13"/>
      <c r="DYJ60" s="13"/>
      <c r="DYK60" s="13"/>
      <c r="DYL60" s="13"/>
      <c r="DYM60" s="13"/>
      <c r="DYN60" s="13"/>
      <c r="DYO60" s="13"/>
      <c r="DYP60" s="13"/>
      <c r="DYQ60" s="13"/>
      <c r="DYR60" s="13"/>
      <c r="DYS60" s="13"/>
      <c r="DYT60" s="13"/>
      <c r="DYU60" s="13"/>
      <c r="DYV60" s="13"/>
      <c r="DYW60" s="13"/>
      <c r="DYX60" s="13"/>
      <c r="DYY60" s="13"/>
      <c r="DYZ60" s="13"/>
      <c r="DZA60" s="13"/>
      <c r="DZB60" s="13"/>
      <c r="DZC60" s="13"/>
      <c r="DZD60" s="13"/>
      <c r="DZE60" s="13"/>
      <c r="DZF60" s="13"/>
      <c r="DZG60" s="13"/>
      <c r="DZH60" s="13"/>
      <c r="DZI60" s="13"/>
      <c r="DZJ60" s="13"/>
      <c r="DZK60" s="13"/>
      <c r="DZL60" s="13"/>
      <c r="DZM60" s="13"/>
      <c r="DZN60" s="13"/>
      <c r="DZO60" s="13"/>
      <c r="DZP60" s="13"/>
      <c r="DZQ60" s="13"/>
      <c r="DZR60" s="13"/>
      <c r="DZS60" s="13"/>
      <c r="DZT60" s="13"/>
      <c r="DZU60" s="13"/>
      <c r="DZV60" s="13"/>
      <c r="DZW60" s="13"/>
      <c r="DZX60" s="13"/>
      <c r="DZY60" s="13"/>
      <c r="DZZ60" s="13"/>
      <c r="EAA60" s="13"/>
      <c r="EAB60" s="13"/>
      <c r="EAC60" s="13"/>
      <c r="EAD60" s="13"/>
      <c r="EAE60" s="13"/>
      <c r="EAF60" s="13"/>
      <c r="EAG60" s="13"/>
      <c r="EAH60" s="13"/>
      <c r="EAI60" s="13"/>
      <c r="EAJ60" s="13"/>
      <c r="EAK60" s="13"/>
      <c r="EAL60" s="13"/>
      <c r="EAM60" s="13"/>
      <c r="EAN60" s="13"/>
      <c r="EAO60" s="13"/>
      <c r="EAP60" s="13"/>
      <c r="EAQ60" s="13"/>
      <c r="EAR60" s="13"/>
      <c r="EAS60" s="13"/>
      <c r="EAT60" s="13"/>
      <c r="EAU60" s="13"/>
      <c r="EAV60" s="13"/>
      <c r="EAW60" s="13"/>
      <c r="EAX60" s="13"/>
      <c r="EAY60" s="13"/>
      <c r="EAZ60" s="13"/>
      <c r="EBA60" s="13"/>
      <c r="EBB60" s="13"/>
      <c r="EBC60" s="13"/>
      <c r="EBD60" s="13"/>
      <c r="EBE60" s="13"/>
      <c r="EBF60" s="13"/>
      <c r="EBG60" s="13"/>
      <c r="EBH60" s="13"/>
      <c r="EBI60" s="13"/>
      <c r="EBJ60" s="13"/>
      <c r="EBK60" s="13"/>
      <c r="EBL60" s="13"/>
      <c r="EBM60" s="13"/>
      <c r="EBN60" s="13"/>
      <c r="EBO60" s="13"/>
      <c r="EBP60" s="13"/>
      <c r="EBQ60" s="13"/>
      <c r="EBR60" s="13"/>
      <c r="EBS60" s="13"/>
      <c r="EBT60" s="13"/>
      <c r="EBU60" s="13"/>
      <c r="EBV60" s="13"/>
      <c r="EBW60" s="13"/>
      <c r="EBX60" s="13"/>
      <c r="EBY60" s="13"/>
      <c r="EBZ60" s="13"/>
      <c r="ECA60" s="13"/>
      <c r="ECB60" s="13"/>
      <c r="ECC60" s="13"/>
      <c r="ECD60" s="13"/>
      <c r="ECE60" s="13"/>
      <c r="ECF60" s="13"/>
      <c r="ECG60" s="13"/>
      <c r="ECH60" s="13"/>
      <c r="ECI60" s="13"/>
      <c r="ECJ60" s="13"/>
      <c r="ECK60" s="13"/>
      <c r="ECL60" s="13"/>
      <c r="ECM60" s="13"/>
      <c r="ECN60" s="13"/>
      <c r="ECO60" s="13"/>
      <c r="ECP60" s="13"/>
      <c r="ECQ60" s="13"/>
      <c r="ECR60" s="13"/>
      <c r="ECS60" s="13"/>
      <c r="ECT60" s="13"/>
      <c r="ECU60" s="13"/>
      <c r="ECV60" s="13"/>
      <c r="ECW60" s="13"/>
      <c r="ECX60" s="13"/>
      <c r="ECY60" s="13"/>
      <c r="ECZ60" s="13"/>
      <c r="EDA60" s="13"/>
      <c r="EDB60" s="13"/>
      <c r="EDC60" s="13"/>
      <c r="EDD60" s="13"/>
      <c r="EDE60" s="13"/>
      <c r="EDF60" s="13"/>
      <c r="EDG60" s="13"/>
      <c r="EDH60" s="13"/>
      <c r="EDI60" s="13"/>
      <c r="EDJ60" s="13"/>
      <c r="EDK60" s="13"/>
      <c r="EDL60" s="13"/>
      <c r="EDM60" s="13"/>
      <c r="EDN60" s="13"/>
      <c r="EDO60" s="13"/>
      <c r="EDP60" s="13"/>
      <c r="EDQ60" s="13"/>
      <c r="EDR60" s="13"/>
      <c r="EDS60" s="13"/>
      <c r="EDT60" s="13"/>
      <c r="EDU60" s="13"/>
      <c r="EDV60" s="13"/>
      <c r="EDW60" s="13"/>
      <c r="EDX60" s="13"/>
      <c r="EDY60" s="13"/>
      <c r="EDZ60" s="13"/>
      <c r="EEA60" s="13"/>
      <c r="EEB60" s="13"/>
      <c r="EEC60" s="13"/>
      <c r="EED60" s="13"/>
      <c r="EEE60" s="13"/>
      <c r="EEF60" s="13"/>
      <c r="EEG60" s="13"/>
      <c r="EEH60" s="13"/>
      <c r="EEI60" s="13"/>
      <c r="EEJ60" s="13"/>
      <c r="EEK60" s="13"/>
      <c r="EEL60" s="13"/>
      <c r="EEM60" s="13"/>
      <c r="EEN60" s="13"/>
      <c r="EEO60" s="13"/>
      <c r="EEP60" s="13"/>
      <c r="EEQ60" s="13"/>
      <c r="EER60" s="13"/>
      <c r="EES60" s="13"/>
      <c r="EET60" s="13"/>
      <c r="EEU60" s="13"/>
      <c r="EEV60" s="13"/>
      <c r="EEW60" s="13"/>
      <c r="EEX60" s="13"/>
      <c r="EEY60" s="13"/>
      <c r="EEZ60" s="13"/>
      <c r="EFA60" s="13"/>
      <c r="EFB60" s="13"/>
      <c r="EFC60" s="13"/>
      <c r="EFD60" s="13"/>
      <c r="EFE60" s="13"/>
      <c r="EFF60" s="13"/>
      <c r="EFG60" s="13"/>
      <c r="EFH60" s="13"/>
      <c r="EFI60" s="13"/>
      <c r="EFJ60" s="13"/>
      <c r="EFK60" s="13"/>
      <c r="EFL60" s="13"/>
      <c r="EFM60" s="13"/>
      <c r="EFN60" s="13"/>
      <c r="EFO60" s="13"/>
      <c r="EFP60" s="13"/>
      <c r="EFQ60" s="13"/>
      <c r="EFR60" s="13"/>
      <c r="EFS60" s="13"/>
      <c r="EFT60" s="13"/>
      <c r="EFU60" s="13"/>
      <c r="EFV60" s="13"/>
      <c r="EFW60" s="13"/>
      <c r="EFX60" s="13"/>
      <c r="EFY60" s="13"/>
      <c r="EFZ60" s="13"/>
      <c r="EGA60" s="13"/>
      <c r="EGB60" s="13"/>
      <c r="EGC60" s="13"/>
      <c r="EGD60" s="13"/>
      <c r="EGE60" s="13"/>
      <c r="EGF60" s="13"/>
      <c r="EGG60" s="13"/>
      <c r="EGH60" s="13"/>
      <c r="EGI60" s="13"/>
      <c r="EGJ60" s="13"/>
      <c r="EGK60" s="13"/>
      <c r="EGL60" s="13"/>
      <c r="EGM60" s="13"/>
      <c r="EGN60" s="13"/>
      <c r="EGO60" s="13"/>
      <c r="EGP60" s="13"/>
      <c r="EGQ60" s="13"/>
      <c r="EGR60" s="13"/>
      <c r="EGS60" s="13"/>
      <c r="EGT60" s="13"/>
      <c r="EGU60" s="13"/>
      <c r="EGV60" s="13"/>
      <c r="EGW60" s="13"/>
      <c r="EGX60" s="13"/>
      <c r="EGY60" s="13"/>
      <c r="EGZ60" s="13"/>
      <c r="EHA60" s="13"/>
      <c r="EHB60" s="13"/>
      <c r="EHC60" s="13"/>
      <c r="EHD60" s="13"/>
      <c r="EHE60" s="13"/>
      <c r="EHF60" s="13"/>
      <c r="EHG60" s="13"/>
      <c r="EHH60" s="13"/>
      <c r="EHI60" s="13"/>
      <c r="EHJ60" s="13"/>
      <c r="EHK60" s="13"/>
      <c r="EHL60" s="13"/>
      <c r="EHM60" s="13"/>
      <c r="EHN60" s="13"/>
      <c r="EHO60" s="13"/>
      <c r="EHP60" s="13"/>
      <c r="EHQ60" s="13"/>
      <c r="EHR60" s="13"/>
      <c r="EHS60" s="13"/>
      <c r="EHT60" s="13"/>
      <c r="EHU60" s="13"/>
      <c r="EHV60" s="13"/>
      <c r="EHW60" s="13"/>
      <c r="EHX60" s="13"/>
      <c r="EHY60" s="13"/>
      <c r="EHZ60" s="13"/>
      <c r="EIA60" s="13"/>
      <c r="EIB60" s="13"/>
      <c r="EIC60" s="13"/>
      <c r="EID60" s="13"/>
      <c r="EIE60" s="13"/>
      <c r="EIF60" s="13"/>
      <c r="EIG60" s="13"/>
      <c r="EIH60" s="13"/>
      <c r="EII60" s="13"/>
      <c r="EIJ60" s="13"/>
      <c r="EIK60" s="13"/>
      <c r="EIL60" s="13"/>
      <c r="EIM60" s="13"/>
      <c r="EIN60" s="13"/>
      <c r="EIO60" s="13"/>
      <c r="EIP60" s="13"/>
      <c r="EIQ60" s="13"/>
      <c r="EIR60" s="13"/>
      <c r="EIS60" s="13"/>
      <c r="EIT60" s="13"/>
      <c r="EIU60" s="13"/>
      <c r="EIV60" s="13"/>
      <c r="EIW60" s="13"/>
      <c r="EIX60" s="13"/>
      <c r="EIY60" s="13"/>
      <c r="EIZ60" s="13"/>
      <c r="EJA60" s="13"/>
      <c r="EJB60" s="13"/>
      <c r="EJC60" s="13"/>
      <c r="EJD60" s="13"/>
      <c r="EJE60" s="13"/>
      <c r="EJF60" s="13"/>
      <c r="EJG60" s="13"/>
      <c r="EJH60" s="13"/>
      <c r="EJI60" s="13"/>
      <c r="EJJ60" s="13"/>
      <c r="EJK60" s="13"/>
      <c r="EJL60" s="13"/>
      <c r="EJM60" s="13"/>
      <c r="EJN60" s="13"/>
      <c r="EJO60" s="13"/>
      <c r="EJP60" s="13"/>
      <c r="EJQ60" s="13"/>
      <c r="EJR60" s="13"/>
      <c r="EJS60" s="13"/>
      <c r="EJT60" s="13"/>
      <c r="EJU60" s="13"/>
      <c r="EJV60" s="13"/>
      <c r="EJW60" s="13"/>
      <c r="EJX60" s="13"/>
      <c r="EJY60" s="13"/>
      <c r="EJZ60" s="13"/>
      <c r="EKA60" s="13"/>
      <c r="EKB60" s="13"/>
      <c r="EKC60" s="13"/>
      <c r="EKD60" s="13"/>
      <c r="EKE60" s="13"/>
      <c r="EKF60" s="13"/>
      <c r="EKG60" s="13"/>
      <c r="EKH60" s="13"/>
      <c r="EKI60" s="13"/>
      <c r="EKJ60" s="13"/>
      <c r="EKK60" s="13"/>
      <c r="EKL60" s="13"/>
      <c r="EKM60" s="13"/>
      <c r="EKN60" s="13"/>
      <c r="EKO60" s="13"/>
      <c r="EKP60" s="13"/>
      <c r="EKQ60" s="13"/>
      <c r="EKR60" s="13"/>
      <c r="EKS60" s="13"/>
      <c r="EKT60" s="13"/>
      <c r="EKU60" s="13"/>
      <c r="EKV60" s="13"/>
      <c r="EKW60" s="13"/>
      <c r="EKX60" s="13"/>
      <c r="EKY60" s="13"/>
      <c r="EKZ60" s="13"/>
      <c r="ELA60" s="13"/>
      <c r="ELB60" s="13"/>
      <c r="ELC60" s="13"/>
      <c r="ELD60" s="13"/>
      <c r="ELE60" s="13"/>
      <c r="ELF60" s="13"/>
      <c r="ELG60" s="13"/>
      <c r="ELH60" s="13"/>
      <c r="ELI60" s="13"/>
      <c r="ELJ60" s="13"/>
      <c r="ELK60" s="13"/>
      <c r="ELL60" s="13"/>
      <c r="ELM60" s="13"/>
      <c r="ELN60" s="13"/>
      <c r="ELO60" s="13"/>
      <c r="ELP60" s="13"/>
      <c r="ELQ60" s="13"/>
      <c r="ELR60" s="13"/>
      <c r="ELS60" s="13"/>
      <c r="ELT60" s="13"/>
      <c r="ELU60" s="13"/>
      <c r="ELV60" s="13"/>
      <c r="ELW60" s="13"/>
      <c r="ELX60" s="13"/>
      <c r="ELY60" s="13"/>
      <c r="ELZ60" s="13"/>
      <c r="EMA60" s="13"/>
      <c r="EMB60" s="13"/>
      <c r="EMC60" s="13"/>
      <c r="EMD60" s="13"/>
      <c r="EME60" s="13"/>
      <c r="EMF60" s="13"/>
      <c r="EMG60" s="13"/>
      <c r="EMH60" s="13"/>
      <c r="EMI60" s="13"/>
      <c r="EMJ60" s="13"/>
      <c r="EMK60" s="13"/>
      <c r="EML60" s="13"/>
      <c r="EMM60" s="13"/>
      <c r="EMN60" s="13"/>
      <c r="EMO60" s="13"/>
      <c r="EMP60" s="13"/>
      <c r="EMQ60" s="13"/>
      <c r="EMR60" s="13"/>
      <c r="EMS60" s="13"/>
      <c r="EMT60" s="13"/>
      <c r="EMU60" s="13"/>
      <c r="EMV60" s="13"/>
      <c r="EMW60" s="13"/>
      <c r="EMX60" s="13"/>
      <c r="EMY60" s="13"/>
      <c r="EMZ60" s="13"/>
      <c r="ENA60" s="13"/>
      <c r="ENB60" s="13"/>
      <c r="ENC60" s="13"/>
      <c r="END60" s="13"/>
      <c r="ENE60" s="13"/>
      <c r="ENF60" s="13"/>
      <c r="ENG60" s="13"/>
      <c r="ENH60" s="13"/>
      <c r="ENI60" s="13"/>
      <c r="ENJ60" s="13"/>
      <c r="ENK60" s="13"/>
      <c r="ENL60" s="13"/>
      <c r="ENM60" s="13"/>
      <c r="ENN60" s="13"/>
      <c r="ENO60" s="13"/>
      <c r="ENP60" s="13"/>
      <c r="ENQ60" s="13"/>
      <c r="ENR60" s="13"/>
      <c r="ENS60" s="13"/>
      <c r="ENT60" s="13"/>
      <c r="ENU60" s="13"/>
      <c r="ENV60" s="13"/>
      <c r="ENW60" s="13"/>
      <c r="ENX60" s="13"/>
      <c r="ENY60" s="13"/>
      <c r="ENZ60" s="13"/>
      <c r="EOA60" s="13"/>
      <c r="EOB60" s="13"/>
      <c r="EOC60" s="13"/>
      <c r="EOD60" s="13"/>
      <c r="EOE60" s="13"/>
      <c r="EOF60" s="13"/>
      <c r="EOG60" s="13"/>
      <c r="EOH60" s="13"/>
      <c r="EOI60" s="13"/>
      <c r="EOJ60" s="13"/>
      <c r="EOK60" s="13"/>
      <c r="EOL60" s="13"/>
      <c r="EOM60" s="13"/>
      <c r="EON60" s="13"/>
      <c r="EOO60" s="13"/>
      <c r="EOP60" s="13"/>
      <c r="EOQ60" s="13"/>
      <c r="EOR60" s="13"/>
      <c r="EOS60" s="13"/>
      <c r="EOT60" s="13"/>
      <c r="EOU60" s="13"/>
      <c r="EOV60" s="13"/>
      <c r="EOW60" s="13"/>
      <c r="EOX60" s="13"/>
      <c r="EOY60" s="13"/>
      <c r="EOZ60" s="13"/>
      <c r="EPA60" s="13"/>
      <c r="EPB60" s="13"/>
      <c r="EPC60" s="13"/>
      <c r="EPD60" s="13"/>
      <c r="EPE60" s="13"/>
      <c r="EPF60" s="13"/>
      <c r="EPG60" s="13"/>
      <c r="EPH60" s="13"/>
      <c r="EPI60" s="13"/>
      <c r="EPJ60" s="13"/>
      <c r="EPK60" s="13"/>
      <c r="EPL60" s="13"/>
      <c r="EPM60" s="13"/>
      <c r="EPN60" s="13"/>
      <c r="EPO60" s="13"/>
      <c r="EPP60" s="13"/>
      <c r="EPQ60" s="13"/>
      <c r="EPR60" s="13"/>
      <c r="EPS60" s="13"/>
      <c r="EPT60" s="13"/>
      <c r="EPU60" s="13"/>
      <c r="EPV60" s="13"/>
      <c r="EPW60" s="13"/>
      <c r="EPX60" s="13"/>
      <c r="EPY60" s="13"/>
      <c r="EPZ60" s="13"/>
      <c r="EQA60" s="13"/>
      <c r="EQB60" s="13"/>
      <c r="EQC60" s="13"/>
      <c r="EQD60" s="13"/>
      <c r="EQE60" s="13"/>
      <c r="EQF60" s="13"/>
      <c r="EQG60" s="13"/>
      <c r="EQH60" s="13"/>
      <c r="EQI60" s="13"/>
      <c r="EQJ60" s="13"/>
      <c r="EQK60" s="13"/>
      <c r="EQL60" s="13"/>
      <c r="EQM60" s="13"/>
      <c r="EQN60" s="13"/>
      <c r="EQO60" s="13"/>
      <c r="EQP60" s="13"/>
      <c r="EQQ60" s="13"/>
      <c r="EQR60" s="13"/>
      <c r="EQS60" s="13"/>
      <c r="EQT60" s="13"/>
      <c r="EQU60" s="13"/>
      <c r="EQV60" s="13"/>
      <c r="EQW60" s="13"/>
      <c r="EQX60" s="13"/>
      <c r="EQY60" s="13"/>
      <c r="EQZ60" s="13"/>
      <c r="ERA60" s="13"/>
      <c r="ERB60" s="13"/>
      <c r="ERC60" s="13"/>
      <c r="ERD60" s="13"/>
      <c r="ERE60" s="13"/>
      <c r="ERF60" s="13"/>
      <c r="ERG60" s="13"/>
      <c r="ERH60" s="13"/>
      <c r="ERI60" s="13"/>
      <c r="ERJ60" s="13"/>
      <c r="ERK60" s="13"/>
      <c r="ERL60" s="13"/>
      <c r="ERM60" s="13"/>
      <c r="ERN60" s="13"/>
      <c r="ERO60" s="13"/>
      <c r="ERP60" s="13"/>
      <c r="ERQ60" s="13"/>
      <c r="ERR60" s="13"/>
      <c r="ERS60" s="13"/>
      <c r="ERT60" s="13"/>
      <c r="ERU60" s="13"/>
      <c r="ERV60" s="13"/>
      <c r="ERW60" s="13"/>
      <c r="ERX60" s="13"/>
      <c r="ERY60" s="13"/>
      <c r="ERZ60" s="13"/>
      <c r="ESA60" s="13"/>
      <c r="ESB60" s="13"/>
      <c r="ESC60" s="13"/>
      <c r="ESD60" s="13"/>
      <c r="ESE60" s="13"/>
      <c r="ESF60" s="13"/>
      <c r="ESG60" s="13"/>
      <c r="ESH60" s="13"/>
      <c r="ESI60" s="13"/>
      <c r="ESJ60" s="13"/>
      <c r="ESK60" s="13"/>
      <c r="ESL60" s="13"/>
      <c r="ESM60" s="13"/>
      <c r="ESN60" s="13"/>
      <c r="ESO60" s="13"/>
      <c r="ESP60" s="13"/>
      <c r="ESQ60" s="13"/>
      <c r="ESR60" s="13"/>
      <c r="ESS60" s="13"/>
      <c r="EST60" s="13"/>
      <c r="ESU60" s="13"/>
      <c r="ESV60" s="13"/>
      <c r="ESW60" s="13"/>
      <c r="ESX60" s="13"/>
      <c r="ESY60" s="13"/>
      <c r="ESZ60" s="13"/>
      <c r="ETA60" s="13"/>
      <c r="ETB60" s="13"/>
      <c r="ETC60" s="13"/>
      <c r="ETD60" s="13"/>
      <c r="ETE60" s="13"/>
      <c r="ETF60" s="13"/>
      <c r="ETG60" s="13"/>
      <c r="ETH60" s="13"/>
      <c r="ETI60" s="13"/>
      <c r="ETJ60" s="13"/>
      <c r="ETK60" s="13"/>
      <c r="ETL60" s="13"/>
      <c r="ETM60" s="13"/>
      <c r="ETN60" s="13"/>
      <c r="ETO60" s="13"/>
      <c r="ETP60" s="13"/>
      <c r="ETQ60" s="13"/>
      <c r="ETR60" s="13"/>
      <c r="ETS60" s="13"/>
      <c r="ETT60" s="13"/>
      <c r="ETU60" s="13"/>
      <c r="ETV60" s="13"/>
      <c r="ETW60" s="13"/>
      <c r="ETX60" s="13"/>
      <c r="ETY60" s="13"/>
      <c r="ETZ60" s="13"/>
      <c r="EUA60" s="13"/>
      <c r="EUB60" s="13"/>
      <c r="EUC60" s="13"/>
      <c r="EUD60" s="13"/>
      <c r="EUE60" s="13"/>
      <c r="EUF60" s="13"/>
      <c r="EUG60" s="13"/>
      <c r="EUH60" s="13"/>
      <c r="EUI60" s="13"/>
      <c r="EUJ60" s="13"/>
      <c r="EUK60" s="13"/>
      <c r="EUL60" s="13"/>
      <c r="EUM60" s="13"/>
      <c r="EUN60" s="13"/>
      <c r="EUO60" s="13"/>
      <c r="EUP60" s="13"/>
      <c r="EUQ60" s="13"/>
      <c r="EUR60" s="13"/>
      <c r="EUS60" s="13"/>
      <c r="EUT60" s="13"/>
      <c r="EUU60" s="13"/>
      <c r="EUV60" s="13"/>
      <c r="EUW60" s="13"/>
      <c r="EUX60" s="13"/>
      <c r="EUY60" s="13"/>
      <c r="EUZ60" s="13"/>
      <c r="EVA60" s="13"/>
      <c r="EVB60" s="13"/>
      <c r="EVC60" s="13"/>
      <c r="EVD60" s="13"/>
      <c r="EVE60" s="13"/>
      <c r="EVF60" s="13"/>
      <c r="EVG60" s="13"/>
      <c r="EVH60" s="13"/>
      <c r="EVI60" s="13"/>
      <c r="EVJ60" s="13"/>
      <c r="EVK60" s="13"/>
      <c r="EVL60" s="13"/>
      <c r="EVM60" s="13"/>
      <c r="EVN60" s="13"/>
      <c r="EVO60" s="13"/>
      <c r="EVP60" s="13"/>
      <c r="EVQ60" s="13"/>
      <c r="EVR60" s="13"/>
      <c r="EVS60" s="13"/>
      <c r="EVT60" s="13"/>
      <c r="EVU60" s="13"/>
      <c r="EVV60" s="13"/>
      <c r="EVW60" s="13"/>
      <c r="EVX60" s="13"/>
      <c r="EVY60" s="13"/>
      <c r="EVZ60" s="13"/>
      <c r="EWA60" s="13"/>
      <c r="EWB60" s="13"/>
      <c r="EWC60" s="13"/>
      <c r="EWD60" s="13"/>
      <c r="EWE60" s="13"/>
      <c r="EWF60" s="13"/>
      <c r="EWG60" s="13"/>
      <c r="EWH60" s="13"/>
      <c r="EWI60" s="13"/>
      <c r="EWJ60" s="13"/>
      <c r="EWK60" s="13"/>
      <c r="EWL60" s="13"/>
      <c r="EWM60" s="13"/>
      <c r="EWN60" s="13"/>
      <c r="EWO60" s="13"/>
      <c r="EWP60" s="13"/>
      <c r="EWQ60" s="13"/>
      <c r="EWR60" s="13"/>
      <c r="EWS60" s="13"/>
      <c r="EWT60" s="13"/>
      <c r="EWU60" s="13"/>
      <c r="EWV60" s="13"/>
      <c r="EWW60" s="13"/>
      <c r="EWX60" s="13"/>
      <c r="EWY60" s="13"/>
      <c r="EWZ60" s="13"/>
      <c r="EXA60" s="13"/>
      <c r="EXB60" s="13"/>
      <c r="EXC60" s="13"/>
      <c r="EXD60" s="13"/>
      <c r="EXE60" s="13"/>
      <c r="EXF60" s="13"/>
      <c r="EXG60" s="13"/>
      <c r="EXH60" s="13"/>
      <c r="EXI60" s="13"/>
      <c r="EXJ60" s="13"/>
      <c r="EXK60" s="13"/>
      <c r="EXL60" s="13"/>
      <c r="EXM60" s="13"/>
      <c r="EXN60" s="13"/>
      <c r="EXO60" s="13"/>
      <c r="EXP60" s="13"/>
      <c r="EXQ60" s="13"/>
      <c r="EXR60" s="13"/>
      <c r="EXS60" s="13"/>
      <c r="EXT60" s="13"/>
      <c r="EXU60" s="13"/>
      <c r="EXV60" s="13"/>
      <c r="EXW60" s="13"/>
      <c r="EXX60" s="13"/>
      <c r="EXY60" s="13"/>
      <c r="EXZ60" s="13"/>
      <c r="EYA60" s="13"/>
      <c r="EYB60" s="13"/>
      <c r="EYC60" s="13"/>
      <c r="EYD60" s="13"/>
      <c r="EYE60" s="13"/>
      <c r="EYF60" s="13"/>
      <c r="EYG60" s="13"/>
      <c r="EYH60" s="13"/>
      <c r="EYI60" s="13"/>
      <c r="EYJ60" s="13"/>
      <c r="EYK60" s="13"/>
      <c r="EYL60" s="13"/>
      <c r="EYM60" s="13"/>
      <c r="EYN60" s="13"/>
      <c r="EYO60" s="13"/>
      <c r="EYP60" s="13"/>
      <c r="EYQ60" s="13"/>
      <c r="EYR60" s="13"/>
      <c r="EYS60" s="13"/>
      <c r="EYT60" s="13"/>
      <c r="EYU60" s="13"/>
      <c r="EYV60" s="13"/>
      <c r="EYW60" s="13"/>
      <c r="EYX60" s="13"/>
      <c r="EYY60" s="13"/>
      <c r="EYZ60" s="13"/>
      <c r="EZA60" s="13"/>
      <c r="EZB60" s="13"/>
      <c r="EZC60" s="13"/>
      <c r="EZD60" s="13"/>
      <c r="EZE60" s="13"/>
      <c r="EZF60" s="13"/>
      <c r="EZG60" s="13"/>
      <c r="EZH60" s="13"/>
      <c r="EZI60" s="13"/>
      <c r="EZJ60" s="13"/>
      <c r="EZK60" s="13"/>
      <c r="EZL60" s="13"/>
      <c r="EZM60" s="13"/>
      <c r="EZN60" s="13"/>
      <c r="EZO60" s="13"/>
      <c r="EZP60" s="13"/>
      <c r="EZQ60" s="13"/>
      <c r="EZR60" s="13"/>
      <c r="EZS60" s="13"/>
      <c r="EZT60" s="13"/>
      <c r="EZU60" s="13"/>
      <c r="EZV60" s="13"/>
      <c r="EZW60" s="13"/>
      <c r="EZX60" s="13"/>
      <c r="EZY60" s="13"/>
      <c r="EZZ60" s="13"/>
      <c r="FAA60" s="13"/>
      <c r="FAB60" s="13"/>
      <c r="FAC60" s="13"/>
      <c r="FAD60" s="13"/>
      <c r="FAE60" s="13"/>
      <c r="FAF60" s="13"/>
      <c r="FAG60" s="13"/>
      <c r="FAH60" s="13"/>
      <c r="FAI60" s="13"/>
      <c r="FAJ60" s="13"/>
      <c r="FAK60" s="13"/>
      <c r="FAL60" s="13"/>
      <c r="FAM60" s="13"/>
      <c r="FAN60" s="13"/>
      <c r="FAO60" s="13"/>
      <c r="FAP60" s="13"/>
      <c r="FAQ60" s="13"/>
      <c r="FAR60" s="13"/>
      <c r="FAS60" s="13"/>
      <c r="FAT60" s="13"/>
      <c r="FAU60" s="13"/>
      <c r="FAV60" s="13"/>
      <c r="FAW60" s="13"/>
      <c r="FAX60" s="13"/>
      <c r="FAY60" s="13"/>
      <c r="FAZ60" s="13"/>
      <c r="FBA60" s="13"/>
      <c r="FBB60" s="13"/>
      <c r="FBC60" s="13"/>
      <c r="FBD60" s="13"/>
      <c r="FBE60" s="13"/>
      <c r="FBF60" s="13"/>
      <c r="FBG60" s="13"/>
      <c r="FBH60" s="13"/>
      <c r="FBI60" s="13"/>
      <c r="FBJ60" s="13"/>
      <c r="FBK60" s="13"/>
      <c r="FBL60" s="13"/>
      <c r="FBM60" s="13"/>
      <c r="FBN60" s="13"/>
      <c r="FBO60" s="13"/>
      <c r="FBP60" s="13"/>
      <c r="FBQ60" s="13"/>
      <c r="FBR60" s="13"/>
      <c r="FBS60" s="13"/>
      <c r="FBT60" s="13"/>
      <c r="FBU60" s="13"/>
      <c r="FBV60" s="13"/>
      <c r="FBW60" s="13"/>
      <c r="FBX60" s="13"/>
      <c r="FBY60" s="13"/>
      <c r="FBZ60" s="13"/>
      <c r="FCA60" s="13"/>
      <c r="FCB60" s="13"/>
      <c r="FCC60" s="13"/>
      <c r="FCD60" s="13"/>
      <c r="FCE60" s="13"/>
      <c r="FCF60" s="13"/>
      <c r="FCG60" s="13"/>
      <c r="FCH60" s="13"/>
      <c r="FCI60" s="13"/>
      <c r="FCJ60" s="13"/>
      <c r="FCK60" s="13"/>
      <c r="FCL60" s="13"/>
      <c r="FCM60" s="13"/>
      <c r="FCN60" s="13"/>
      <c r="FCO60" s="13"/>
      <c r="FCP60" s="13"/>
      <c r="FCQ60" s="13"/>
      <c r="FCR60" s="13"/>
      <c r="FCS60" s="13"/>
      <c r="FCT60" s="13"/>
      <c r="FCU60" s="13"/>
      <c r="FCV60" s="13"/>
      <c r="FCW60" s="13"/>
      <c r="FCX60" s="13"/>
      <c r="FCY60" s="13"/>
      <c r="FCZ60" s="13"/>
      <c r="FDA60" s="13"/>
      <c r="FDB60" s="13"/>
      <c r="FDC60" s="13"/>
      <c r="FDD60" s="13"/>
      <c r="FDE60" s="13"/>
      <c r="FDF60" s="13"/>
      <c r="FDG60" s="13"/>
      <c r="FDH60" s="13"/>
      <c r="FDI60" s="13"/>
      <c r="FDJ60" s="13"/>
      <c r="FDK60" s="13"/>
      <c r="FDL60" s="13"/>
      <c r="FDM60" s="13"/>
      <c r="FDN60" s="13"/>
      <c r="FDO60" s="13"/>
      <c r="FDP60" s="13"/>
      <c r="FDQ60" s="13"/>
      <c r="FDR60" s="13"/>
      <c r="FDS60" s="13"/>
      <c r="FDT60" s="13"/>
      <c r="FDU60" s="13"/>
      <c r="FDV60" s="13"/>
      <c r="FDW60" s="13"/>
      <c r="FDX60" s="13"/>
      <c r="FDY60" s="13"/>
      <c r="FDZ60" s="13"/>
      <c r="FEA60" s="13"/>
      <c r="FEB60" s="13"/>
      <c r="FEC60" s="13"/>
      <c r="FED60" s="13"/>
      <c r="FEE60" s="13"/>
      <c r="FEF60" s="13"/>
      <c r="FEG60" s="13"/>
      <c r="FEH60" s="13"/>
      <c r="FEI60" s="13"/>
      <c r="FEJ60" s="13"/>
      <c r="FEK60" s="13"/>
      <c r="FEL60" s="13"/>
      <c r="FEM60" s="13"/>
      <c r="FEN60" s="13"/>
      <c r="FEO60" s="13"/>
      <c r="FEP60" s="13"/>
      <c r="FEQ60" s="13"/>
      <c r="FER60" s="13"/>
      <c r="FES60" s="13"/>
      <c r="FET60" s="13"/>
      <c r="FEU60" s="13"/>
      <c r="FEV60" s="13"/>
      <c r="FEW60" s="13"/>
      <c r="FEX60" s="13"/>
      <c r="FEY60" s="13"/>
      <c r="FEZ60" s="13"/>
      <c r="FFA60" s="13"/>
      <c r="FFB60" s="13"/>
      <c r="FFC60" s="13"/>
      <c r="FFD60" s="13"/>
      <c r="FFE60" s="13"/>
      <c r="FFF60" s="13"/>
      <c r="FFG60" s="13"/>
      <c r="FFH60" s="13"/>
      <c r="FFI60" s="13"/>
      <c r="FFJ60" s="13"/>
      <c r="FFK60" s="13"/>
      <c r="FFL60" s="13"/>
      <c r="FFM60" s="13"/>
      <c r="FFN60" s="13"/>
      <c r="FFO60" s="13"/>
      <c r="FFP60" s="13"/>
      <c r="FFQ60" s="13"/>
      <c r="FFR60" s="13"/>
      <c r="FFS60" s="13"/>
      <c r="FFT60" s="13"/>
      <c r="FFU60" s="13"/>
      <c r="FFV60" s="13"/>
      <c r="FFW60" s="13"/>
      <c r="FFX60" s="13"/>
      <c r="FFY60" s="13"/>
      <c r="FFZ60" s="13"/>
      <c r="FGA60" s="13"/>
      <c r="FGB60" s="13"/>
      <c r="FGC60" s="13"/>
      <c r="FGD60" s="13"/>
      <c r="FGE60" s="13"/>
      <c r="FGF60" s="13"/>
      <c r="FGG60" s="13"/>
      <c r="FGH60" s="13"/>
      <c r="FGI60" s="13"/>
      <c r="FGJ60" s="13"/>
      <c r="FGK60" s="13"/>
      <c r="FGL60" s="13"/>
      <c r="FGM60" s="13"/>
      <c r="FGN60" s="13"/>
      <c r="FGO60" s="13"/>
      <c r="FGP60" s="13"/>
      <c r="FGQ60" s="13"/>
      <c r="FGR60" s="13"/>
      <c r="FGS60" s="13"/>
      <c r="FGT60" s="13"/>
      <c r="FGU60" s="13"/>
      <c r="FGV60" s="13"/>
      <c r="FGW60" s="13"/>
      <c r="FGX60" s="13"/>
      <c r="FGY60" s="13"/>
      <c r="FGZ60" s="13"/>
      <c r="FHA60" s="13"/>
      <c r="FHB60" s="13"/>
      <c r="FHC60" s="13"/>
      <c r="FHD60" s="13"/>
      <c r="FHE60" s="13"/>
      <c r="FHF60" s="13"/>
      <c r="FHG60" s="13"/>
      <c r="FHH60" s="13"/>
      <c r="FHI60" s="13"/>
      <c r="FHJ60" s="13"/>
      <c r="FHK60" s="13"/>
      <c r="FHL60" s="13"/>
      <c r="FHM60" s="13"/>
      <c r="FHN60" s="13"/>
      <c r="FHO60" s="13"/>
      <c r="FHP60" s="13"/>
      <c r="FHQ60" s="13"/>
      <c r="FHR60" s="13"/>
      <c r="FHS60" s="13"/>
      <c r="FHT60" s="13"/>
      <c r="FHU60" s="13"/>
      <c r="FHV60" s="13"/>
      <c r="FHW60" s="13"/>
      <c r="FHX60" s="13"/>
      <c r="FHY60" s="13"/>
      <c r="FHZ60" s="13"/>
      <c r="FIA60" s="13"/>
      <c r="FIB60" s="13"/>
      <c r="FIC60" s="13"/>
      <c r="FID60" s="13"/>
      <c r="FIE60" s="13"/>
      <c r="FIF60" s="13"/>
      <c r="FIG60" s="13"/>
      <c r="FIH60" s="13"/>
      <c r="FII60" s="13"/>
      <c r="FIJ60" s="13"/>
      <c r="FIK60" s="13"/>
      <c r="FIL60" s="13"/>
      <c r="FIM60" s="13"/>
      <c r="FIN60" s="13"/>
      <c r="FIO60" s="13"/>
      <c r="FIP60" s="13"/>
      <c r="FIQ60" s="13"/>
      <c r="FIR60" s="13"/>
      <c r="FIS60" s="13"/>
      <c r="FIT60" s="13"/>
      <c r="FIU60" s="13"/>
      <c r="FIV60" s="13"/>
      <c r="FIW60" s="13"/>
      <c r="FIX60" s="13"/>
      <c r="FIY60" s="13"/>
      <c r="FIZ60" s="13"/>
      <c r="FJA60" s="13"/>
      <c r="FJB60" s="13"/>
      <c r="FJC60" s="13"/>
      <c r="FJD60" s="13"/>
      <c r="FJE60" s="13"/>
      <c r="FJF60" s="13"/>
      <c r="FJG60" s="13"/>
      <c r="FJH60" s="13"/>
      <c r="FJI60" s="13"/>
      <c r="FJJ60" s="13"/>
      <c r="FJK60" s="13"/>
      <c r="FJL60" s="13"/>
      <c r="FJM60" s="13"/>
      <c r="FJN60" s="13"/>
      <c r="FJO60" s="13"/>
      <c r="FJP60" s="13"/>
      <c r="FJQ60" s="13"/>
      <c r="FJR60" s="13"/>
      <c r="FJS60" s="13"/>
      <c r="FJT60" s="13"/>
      <c r="FJU60" s="13"/>
      <c r="FJV60" s="13"/>
      <c r="FJW60" s="13"/>
      <c r="FJX60" s="13"/>
      <c r="FJY60" s="13"/>
      <c r="FJZ60" s="13"/>
      <c r="FKA60" s="13"/>
      <c r="FKB60" s="13"/>
      <c r="FKC60" s="13"/>
      <c r="FKD60" s="13"/>
      <c r="FKE60" s="13"/>
      <c r="FKF60" s="13"/>
      <c r="FKG60" s="13"/>
      <c r="FKH60" s="13"/>
      <c r="FKI60" s="13"/>
      <c r="FKJ60" s="13"/>
      <c r="FKK60" s="13"/>
      <c r="FKL60" s="13"/>
      <c r="FKM60" s="13"/>
      <c r="FKN60" s="13"/>
      <c r="FKO60" s="13"/>
      <c r="FKP60" s="13"/>
      <c r="FKQ60" s="13"/>
      <c r="FKR60" s="13"/>
      <c r="FKS60" s="13"/>
      <c r="FKT60" s="13"/>
      <c r="FKU60" s="13"/>
      <c r="FKV60" s="13"/>
      <c r="FKW60" s="13"/>
      <c r="FKX60" s="13"/>
      <c r="FKY60" s="13"/>
      <c r="FKZ60" s="13"/>
      <c r="FLA60" s="13"/>
      <c r="FLB60" s="13"/>
      <c r="FLC60" s="13"/>
      <c r="FLD60" s="13"/>
      <c r="FLE60" s="13"/>
      <c r="FLF60" s="13"/>
      <c r="FLG60" s="13"/>
      <c r="FLH60" s="13"/>
      <c r="FLI60" s="13"/>
      <c r="FLJ60" s="13"/>
      <c r="FLK60" s="13"/>
      <c r="FLL60" s="13"/>
      <c r="FLM60" s="13"/>
      <c r="FLN60" s="13"/>
      <c r="FLO60" s="13"/>
      <c r="FLP60" s="13"/>
      <c r="FLQ60" s="13"/>
      <c r="FLR60" s="13"/>
      <c r="FLS60" s="13"/>
      <c r="FLT60" s="13"/>
      <c r="FLU60" s="13"/>
      <c r="FLV60" s="13"/>
      <c r="FLW60" s="13"/>
      <c r="FLX60" s="13"/>
      <c r="FLY60" s="13"/>
      <c r="FLZ60" s="13"/>
      <c r="FMA60" s="13"/>
      <c r="FMB60" s="13"/>
      <c r="FMC60" s="13"/>
      <c r="FMD60" s="13"/>
      <c r="FME60" s="13"/>
      <c r="FMF60" s="13"/>
      <c r="FMG60" s="13"/>
      <c r="FMH60" s="13"/>
      <c r="FMI60" s="13"/>
      <c r="FMJ60" s="13"/>
      <c r="FMK60" s="13"/>
      <c r="FML60" s="13"/>
      <c r="FMM60" s="13"/>
      <c r="FMN60" s="13"/>
      <c r="FMO60" s="13"/>
      <c r="FMP60" s="13"/>
      <c r="FMQ60" s="13"/>
      <c r="FMR60" s="13"/>
      <c r="FMS60" s="13"/>
      <c r="FMT60" s="13"/>
      <c r="FMU60" s="13"/>
      <c r="FMV60" s="13"/>
      <c r="FMW60" s="13"/>
      <c r="FMX60" s="13"/>
      <c r="FMY60" s="13"/>
      <c r="FMZ60" s="13"/>
      <c r="FNA60" s="13"/>
      <c r="FNB60" s="13"/>
      <c r="FNC60" s="13"/>
      <c r="FND60" s="13"/>
      <c r="FNE60" s="13"/>
      <c r="FNF60" s="13"/>
      <c r="FNG60" s="13"/>
      <c r="FNH60" s="13"/>
      <c r="FNI60" s="13"/>
      <c r="FNJ60" s="13"/>
      <c r="FNK60" s="13"/>
      <c r="FNL60" s="13"/>
      <c r="FNM60" s="13"/>
      <c r="FNN60" s="13"/>
      <c r="FNO60" s="13"/>
      <c r="FNP60" s="13"/>
      <c r="FNQ60" s="13"/>
      <c r="FNR60" s="13"/>
      <c r="FNS60" s="13"/>
      <c r="FNT60" s="13"/>
      <c r="FNU60" s="13"/>
      <c r="FNV60" s="13"/>
      <c r="FNW60" s="13"/>
      <c r="FNX60" s="13"/>
      <c r="FNY60" s="13"/>
      <c r="FNZ60" s="13"/>
      <c r="FOA60" s="13"/>
      <c r="FOB60" s="13"/>
      <c r="FOC60" s="13"/>
      <c r="FOD60" s="13"/>
      <c r="FOE60" s="13"/>
      <c r="FOF60" s="13"/>
      <c r="FOG60" s="13"/>
      <c r="FOH60" s="13"/>
      <c r="FOI60" s="13"/>
      <c r="FOJ60" s="13"/>
      <c r="FOK60" s="13"/>
      <c r="FOL60" s="13"/>
      <c r="FOM60" s="13"/>
      <c r="FON60" s="13"/>
      <c r="FOO60" s="13"/>
      <c r="FOP60" s="13"/>
      <c r="FOQ60" s="13"/>
      <c r="FOR60" s="13"/>
      <c r="FOS60" s="13"/>
      <c r="FOT60" s="13"/>
      <c r="FOU60" s="13"/>
      <c r="FOV60" s="13"/>
      <c r="FOW60" s="13"/>
      <c r="FOX60" s="13"/>
      <c r="FOY60" s="13"/>
      <c r="FOZ60" s="13"/>
      <c r="FPA60" s="13"/>
      <c r="FPB60" s="13"/>
      <c r="FPC60" s="13"/>
      <c r="FPD60" s="13"/>
      <c r="FPE60" s="13"/>
      <c r="FPF60" s="13"/>
      <c r="FPG60" s="13"/>
      <c r="FPH60" s="13"/>
      <c r="FPI60" s="13"/>
      <c r="FPJ60" s="13"/>
      <c r="FPK60" s="13"/>
      <c r="FPL60" s="13"/>
      <c r="FPM60" s="13"/>
      <c r="FPN60" s="13"/>
      <c r="FPO60" s="13"/>
      <c r="FPP60" s="13"/>
      <c r="FPQ60" s="13"/>
      <c r="FPR60" s="13"/>
      <c r="FPS60" s="13"/>
      <c r="FPT60" s="13"/>
      <c r="FPU60" s="13"/>
      <c r="FPV60" s="13"/>
      <c r="FPW60" s="13"/>
      <c r="FPX60" s="13"/>
      <c r="FPY60" s="13"/>
      <c r="FPZ60" s="13"/>
      <c r="FQA60" s="13"/>
      <c r="FQB60" s="13"/>
      <c r="FQC60" s="13"/>
      <c r="FQD60" s="13"/>
      <c r="FQE60" s="13"/>
      <c r="FQF60" s="13"/>
      <c r="FQG60" s="13"/>
      <c r="FQH60" s="13"/>
      <c r="FQI60" s="13"/>
      <c r="FQJ60" s="13"/>
      <c r="FQK60" s="13"/>
      <c r="FQL60" s="13"/>
      <c r="FQM60" s="13"/>
      <c r="FQN60" s="13"/>
      <c r="FQO60" s="13"/>
      <c r="FQP60" s="13"/>
      <c r="FQQ60" s="13"/>
      <c r="FQR60" s="13"/>
      <c r="FQS60" s="13"/>
      <c r="FQT60" s="13"/>
      <c r="FQU60" s="13"/>
      <c r="FQV60" s="13"/>
      <c r="FQW60" s="13"/>
      <c r="FQX60" s="13"/>
      <c r="FQY60" s="13"/>
      <c r="FQZ60" s="13"/>
      <c r="FRA60" s="13"/>
      <c r="FRB60" s="13"/>
      <c r="FRC60" s="13"/>
      <c r="FRD60" s="13"/>
      <c r="FRE60" s="13"/>
      <c r="FRF60" s="13"/>
      <c r="FRG60" s="13"/>
      <c r="FRH60" s="13"/>
      <c r="FRI60" s="13"/>
      <c r="FRJ60" s="13"/>
      <c r="FRK60" s="13"/>
      <c r="FRL60" s="13"/>
      <c r="FRM60" s="13"/>
      <c r="FRN60" s="13"/>
      <c r="FRO60" s="13"/>
      <c r="FRP60" s="13"/>
      <c r="FRQ60" s="13"/>
      <c r="FRR60" s="13"/>
      <c r="FRS60" s="13"/>
      <c r="FRT60" s="13"/>
      <c r="FRU60" s="13"/>
      <c r="FRV60" s="13"/>
      <c r="FRW60" s="13"/>
      <c r="FRX60" s="13"/>
      <c r="FRY60" s="13"/>
      <c r="FRZ60" s="13"/>
      <c r="FSA60" s="13"/>
      <c r="FSB60" s="13"/>
      <c r="FSC60" s="13"/>
      <c r="FSD60" s="13"/>
      <c r="FSE60" s="13"/>
      <c r="FSF60" s="13"/>
      <c r="FSG60" s="13"/>
      <c r="FSH60" s="13"/>
      <c r="FSI60" s="13"/>
      <c r="FSJ60" s="13"/>
      <c r="FSK60" s="13"/>
      <c r="FSL60" s="13"/>
      <c r="FSM60" s="13"/>
      <c r="FSN60" s="13"/>
      <c r="FSO60" s="13"/>
      <c r="FSP60" s="13"/>
      <c r="FSQ60" s="13"/>
      <c r="FSR60" s="13"/>
      <c r="FSS60" s="13"/>
      <c r="FST60" s="13"/>
      <c r="FSU60" s="13"/>
      <c r="FSV60" s="13"/>
      <c r="FSW60" s="13"/>
      <c r="FSX60" s="13"/>
      <c r="FSY60" s="13"/>
      <c r="FSZ60" s="13"/>
      <c r="FTA60" s="13"/>
      <c r="FTB60" s="13"/>
      <c r="FTC60" s="13"/>
      <c r="FTD60" s="13"/>
      <c r="FTE60" s="13"/>
      <c r="FTF60" s="13"/>
      <c r="FTG60" s="13"/>
      <c r="FTH60" s="13"/>
      <c r="FTI60" s="13"/>
      <c r="FTJ60" s="13"/>
      <c r="FTK60" s="13"/>
      <c r="FTL60" s="13"/>
      <c r="FTM60" s="13"/>
      <c r="FTN60" s="13"/>
      <c r="FTO60" s="13"/>
      <c r="FTP60" s="13"/>
      <c r="FTQ60" s="13"/>
      <c r="FTR60" s="13"/>
      <c r="FTS60" s="13"/>
      <c r="FTT60" s="13"/>
      <c r="FTU60" s="13"/>
      <c r="FTV60" s="13"/>
      <c r="FTW60" s="13"/>
      <c r="FTX60" s="13"/>
      <c r="FTY60" s="13"/>
      <c r="FTZ60" s="13"/>
      <c r="FUA60" s="13"/>
      <c r="FUB60" s="13"/>
      <c r="FUC60" s="13"/>
      <c r="FUD60" s="13"/>
      <c r="FUE60" s="13"/>
      <c r="FUF60" s="13"/>
      <c r="FUG60" s="13"/>
      <c r="FUH60" s="13"/>
      <c r="FUI60" s="13"/>
      <c r="FUJ60" s="13"/>
      <c r="FUK60" s="13"/>
      <c r="FUL60" s="13"/>
      <c r="FUM60" s="13"/>
      <c r="FUN60" s="13"/>
      <c r="FUO60" s="13"/>
      <c r="FUP60" s="13"/>
      <c r="FUQ60" s="13"/>
      <c r="FUR60" s="13"/>
      <c r="FUS60" s="13"/>
      <c r="FUT60" s="13"/>
      <c r="FUU60" s="13"/>
      <c r="FUV60" s="13"/>
      <c r="FUW60" s="13"/>
      <c r="FUX60" s="13"/>
      <c r="FUY60" s="13"/>
      <c r="FUZ60" s="13"/>
      <c r="FVA60" s="13"/>
      <c r="FVB60" s="13"/>
      <c r="FVC60" s="13"/>
      <c r="FVD60" s="13"/>
      <c r="FVE60" s="13"/>
      <c r="FVF60" s="13"/>
      <c r="FVG60" s="13"/>
      <c r="FVH60" s="13"/>
      <c r="FVI60" s="13"/>
      <c r="FVJ60" s="13"/>
      <c r="FVK60" s="13"/>
      <c r="FVL60" s="13"/>
      <c r="FVM60" s="13"/>
      <c r="FVN60" s="13"/>
      <c r="FVO60" s="13"/>
      <c r="FVP60" s="13"/>
      <c r="FVQ60" s="13"/>
      <c r="FVR60" s="13"/>
      <c r="FVS60" s="13"/>
      <c r="FVT60" s="13"/>
      <c r="FVU60" s="13"/>
      <c r="FVV60" s="13"/>
      <c r="FVW60" s="13"/>
      <c r="FVX60" s="13"/>
      <c r="FVY60" s="13"/>
      <c r="FVZ60" s="13"/>
      <c r="FWA60" s="13"/>
      <c r="FWB60" s="13"/>
      <c r="FWC60" s="13"/>
      <c r="FWD60" s="13"/>
      <c r="FWE60" s="13"/>
      <c r="FWF60" s="13"/>
      <c r="FWG60" s="13"/>
      <c r="FWH60" s="13"/>
      <c r="FWI60" s="13"/>
      <c r="FWJ60" s="13"/>
      <c r="FWK60" s="13"/>
      <c r="FWL60" s="13"/>
      <c r="FWM60" s="13"/>
      <c r="FWN60" s="13"/>
      <c r="FWO60" s="13"/>
      <c r="FWP60" s="13"/>
      <c r="FWQ60" s="13"/>
      <c r="FWR60" s="13"/>
      <c r="FWS60" s="13"/>
      <c r="FWT60" s="13"/>
      <c r="FWU60" s="13"/>
      <c r="FWV60" s="13"/>
      <c r="FWW60" s="13"/>
      <c r="FWX60" s="13"/>
      <c r="FWY60" s="13"/>
      <c r="FWZ60" s="13"/>
      <c r="FXA60" s="13"/>
      <c r="FXB60" s="13"/>
      <c r="FXC60" s="13"/>
      <c r="FXD60" s="13"/>
      <c r="FXE60" s="13"/>
      <c r="FXF60" s="13"/>
      <c r="FXG60" s="13"/>
      <c r="FXH60" s="13"/>
      <c r="FXI60" s="13"/>
      <c r="FXJ60" s="13"/>
      <c r="FXK60" s="13"/>
      <c r="FXL60" s="13"/>
      <c r="FXM60" s="13"/>
      <c r="FXN60" s="13"/>
      <c r="FXO60" s="13"/>
      <c r="FXP60" s="13"/>
      <c r="FXQ60" s="13"/>
      <c r="FXR60" s="13"/>
      <c r="FXS60" s="13"/>
      <c r="FXT60" s="13"/>
      <c r="FXU60" s="13"/>
      <c r="FXV60" s="13"/>
      <c r="FXW60" s="13"/>
      <c r="FXX60" s="13"/>
      <c r="FXY60" s="13"/>
      <c r="FXZ60" s="13"/>
      <c r="FYA60" s="13"/>
      <c r="FYB60" s="13"/>
      <c r="FYC60" s="13"/>
      <c r="FYD60" s="13"/>
      <c r="FYE60" s="13"/>
      <c r="FYF60" s="13"/>
      <c r="FYG60" s="13"/>
      <c r="FYH60" s="13"/>
      <c r="FYI60" s="13"/>
      <c r="FYJ60" s="13"/>
      <c r="FYK60" s="13"/>
      <c r="FYL60" s="13"/>
      <c r="FYM60" s="13"/>
      <c r="FYN60" s="13"/>
      <c r="FYO60" s="13"/>
      <c r="FYP60" s="13"/>
      <c r="FYQ60" s="13"/>
      <c r="FYR60" s="13"/>
      <c r="FYS60" s="13"/>
      <c r="FYT60" s="13"/>
      <c r="FYU60" s="13"/>
      <c r="FYV60" s="13"/>
      <c r="FYW60" s="13"/>
      <c r="FYX60" s="13"/>
      <c r="FYY60" s="13"/>
      <c r="FYZ60" s="13"/>
      <c r="FZA60" s="13"/>
      <c r="FZB60" s="13"/>
      <c r="FZC60" s="13"/>
      <c r="FZD60" s="13"/>
      <c r="FZE60" s="13"/>
      <c r="FZF60" s="13"/>
      <c r="FZG60" s="13"/>
      <c r="FZH60" s="13"/>
      <c r="FZI60" s="13"/>
      <c r="FZJ60" s="13"/>
      <c r="FZK60" s="13"/>
      <c r="FZL60" s="13"/>
      <c r="FZM60" s="13"/>
      <c r="FZN60" s="13"/>
      <c r="FZO60" s="13"/>
      <c r="FZP60" s="13"/>
      <c r="FZQ60" s="13"/>
      <c r="FZR60" s="13"/>
      <c r="FZS60" s="13"/>
      <c r="FZT60" s="13"/>
      <c r="FZU60" s="13"/>
      <c r="FZV60" s="13"/>
      <c r="FZW60" s="13"/>
      <c r="FZX60" s="13"/>
      <c r="FZY60" s="13"/>
      <c r="FZZ60" s="13"/>
      <c r="GAA60" s="13"/>
      <c r="GAB60" s="13"/>
      <c r="GAC60" s="13"/>
      <c r="GAD60" s="13"/>
      <c r="GAE60" s="13"/>
      <c r="GAF60" s="13"/>
      <c r="GAG60" s="13"/>
      <c r="GAH60" s="13"/>
      <c r="GAI60" s="13"/>
      <c r="GAJ60" s="13"/>
      <c r="GAK60" s="13"/>
      <c r="GAL60" s="13"/>
      <c r="GAM60" s="13"/>
      <c r="GAN60" s="13"/>
      <c r="GAO60" s="13"/>
      <c r="GAP60" s="13"/>
      <c r="GAQ60" s="13"/>
      <c r="GAR60" s="13"/>
      <c r="GAS60" s="13"/>
      <c r="GAT60" s="13"/>
      <c r="GAU60" s="13"/>
      <c r="GAV60" s="13"/>
      <c r="GAW60" s="13"/>
      <c r="GAX60" s="13"/>
      <c r="GAY60" s="13"/>
      <c r="GAZ60" s="13"/>
      <c r="GBA60" s="13"/>
      <c r="GBB60" s="13"/>
      <c r="GBC60" s="13"/>
      <c r="GBD60" s="13"/>
      <c r="GBE60" s="13"/>
      <c r="GBF60" s="13"/>
      <c r="GBG60" s="13"/>
      <c r="GBH60" s="13"/>
      <c r="GBI60" s="13"/>
      <c r="GBJ60" s="13"/>
      <c r="GBK60" s="13"/>
      <c r="GBL60" s="13"/>
      <c r="GBM60" s="13"/>
      <c r="GBN60" s="13"/>
      <c r="GBO60" s="13"/>
      <c r="GBP60" s="13"/>
      <c r="GBQ60" s="13"/>
      <c r="GBR60" s="13"/>
      <c r="GBS60" s="13"/>
      <c r="GBT60" s="13"/>
      <c r="GBU60" s="13"/>
      <c r="GBV60" s="13"/>
      <c r="GBW60" s="13"/>
      <c r="GBX60" s="13"/>
      <c r="GBY60" s="13"/>
      <c r="GBZ60" s="13"/>
      <c r="GCA60" s="13"/>
      <c r="GCB60" s="13"/>
      <c r="GCC60" s="13"/>
      <c r="GCD60" s="13"/>
      <c r="GCE60" s="13"/>
      <c r="GCF60" s="13"/>
      <c r="GCG60" s="13"/>
      <c r="GCH60" s="13"/>
      <c r="GCI60" s="13"/>
      <c r="GCJ60" s="13"/>
      <c r="GCK60" s="13"/>
      <c r="GCL60" s="13"/>
      <c r="GCM60" s="13"/>
      <c r="GCN60" s="13"/>
      <c r="GCO60" s="13"/>
      <c r="GCP60" s="13"/>
      <c r="GCQ60" s="13"/>
      <c r="GCR60" s="13"/>
      <c r="GCS60" s="13"/>
      <c r="GCT60" s="13"/>
      <c r="GCU60" s="13"/>
      <c r="GCV60" s="13"/>
      <c r="GCW60" s="13"/>
      <c r="GCX60" s="13"/>
      <c r="GCY60" s="13"/>
      <c r="GCZ60" s="13"/>
      <c r="GDA60" s="13"/>
      <c r="GDB60" s="13"/>
      <c r="GDC60" s="13"/>
      <c r="GDD60" s="13"/>
      <c r="GDE60" s="13"/>
      <c r="GDF60" s="13"/>
      <c r="GDG60" s="13"/>
      <c r="GDH60" s="13"/>
      <c r="GDI60" s="13"/>
      <c r="GDJ60" s="13"/>
      <c r="GDK60" s="13"/>
      <c r="GDL60" s="13"/>
      <c r="GDM60" s="13"/>
      <c r="GDN60" s="13"/>
      <c r="GDO60" s="13"/>
      <c r="GDP60" s="13"/>
      <c r="GDQ60" s="13"/>
      <c r="GDR60" s="13"/>
      <c r="GDS60" s="13"/>
      <c r="GDT60" s="13"/>
      <c r="GDU60" s="13"/>
      <c r="GDV60" s="13"/>
      <c r="GDW60" s="13"/>
      <c r="GDX60" s="13"/>
      <c r="GDY60" s="13"/>
      <c r="GDZ60" s="13"/>
      <c r="GEA60" s="13"/>
      <c r="GEB60" s="13"/>
      <c r="GEC60" s="13"/>
      <c r="GED60" s="13"/>
      <c r="GEE60" s="13"/>
      <c r="GEF60" s="13"/>
      <c r="GEG60" s="13"/>
      <c r="GEH60" s="13"/>
      <c r="GEI60" s="13"/>
      <c r="GEJ60" s="13"/>
      <c r="GEK60" s="13"/>
      <c r="GEL60" s="13"/>
      <c r="GEM60" s="13"/>
      <c r="GEN60" s="13"/>
      <c r="GEO60" s="13"/>
      <c r="GEP60" s="13"/>
      <c r="GEQ60" s="13"/>
      <c r="GER60" s="13"/>
      <c r="GES60" s="13"/>
      <c r="GET60" s="13"/>
      <c r="GEU60" s="13"/>
      <c r="GEV60" s="13"/>
      <c r="GEW60" s="13"/>
      <c r="GEX60" s="13"/>
      <c r="GEY60" s="13"/>
      <c r="GEZ60" s="13"/>
      <c r="GFA60" s="13"/>
      <c r="GFB60" s="13"/>
      <c r="GFC60" s="13"/>
      <c r="GFD60" s="13"/>
      <c r="GFE60" s="13"/>
      <c r="GFF60" s="13"/>
      <c r="GFG60" s="13"/>
      <c r="GFH60" s="13"/>
      <c r="GFI60" s="13"/>
      <c r="GFJ60" s="13"/>
      <c r="GFK60" s="13"/>
      <c r="GFL60" s="13"/>
      <c r="GFM60" s="13"/>
      <c r="GFN60" s="13"/>
      <c r="GFO60" s="13"/>
      <c r="GFP60" s="13"/>
      <c r="GFQ60" s="13"/>
      <c r="GFR60" s="13"/>
      <c r="GFS60" s="13"/>
      <c r="GFT60" s="13"/>
      <c r="GFU60" s="13"/>
      <c r="GFV60" s="13"/>
      <c r="GFW60" s="13"/>
      <c r="GFX60" s="13"/>
      <c r="GFY60" s="13"/>
      <c r="GFZ60" s="13"/>
      <c r="GGA60" s="13"/>
      <c r="GGB60" s="13"/>
      <c r="GGC60" s="13"/>
      <c r="GGD60" s="13"/>
      <c r="GGE60" s="13"/>
      <c r="GGF60" s="13"/>
      <c r="GGG60" s="13"/>
      <c r="GGH60" s="13"/>
      <c r="GGI60" s="13"/>
      <c r="GGJ60" s="13"/>
      <c r="GGK60" s="13"/>
      <c r="GGL60" s="13"/>
      <c r="GGM60" s="13"/>
      <c r="GGN60" s="13"/>
      <c r="GGO60" s="13"/>
      <c r="GGP60" s="13"/>
      <c r="GGQ60" s="13"/>
      <c r="GGR60" s="13"/>
      <c r="GGS60" s="13"/>
      <c r="GGT60" s="13"/>
      <c r="GGU60" s="13"/>
      <c r="GGV60" s="13"/>
      <c r="GGW60" s="13"/>
      <c r="GGX60" s="13"/>
      <c r="GGY60" s="13"/>
      <c r="GGZ60" s="13"/>
      <c r="GHA60" s="13"/>
      <c r="GHB60" s="13"/>
      <c r="GHC60" s="13"/>
      <c r="GHD60" s="13"/>
      <c r="GHE60" s="13"/>
      <c r="GHF60" s="13"/>
      <c r="GHG60" s="13"/>
      <c r="GHH60" s="13"/>
      <c r="GHI60" s="13"/>
      <c r="GHJ60" s="13"/>
      <c r="GHK60" s="13"/>
      <c r="GHL60" s="13"/>
      <c r="GHM60" s="13"/>
      <c r="GHN60" s="13"/>
      <c r="GHO60" s="13"/>
      <c r="GHP60" s="13"/>
      <c r="GHQ60" s="13"/>
      <c r="GHR60" s="13"/>
      <c r="GHS60" s="13"/>
      <c r="GHT60" s="13"/>
      <c r="GHU60" s="13"/>
      <c r="GHV60" s="13"/>
      <c r="GHW60" s="13"/>
      <c r="GHX60" s="13"/>
      <c r="GHY60" s="13"/>
      <c r="GHZ60" s="13"/>
      <c r="GIA60" s="13"/>
      <c r="GIB60" s="13"/>
      <c r="GIC60" s="13"/>
      <c r="GID60" s="13"/>
      <c r="GIE60" s="13"/>
      <c r="GIF60" s="13"/>
      <c r="GIG60" s="13"/>
      <c r="GIH60" s="13"/>
      <c r="GII60" s="13"/>
      <c r="GIJ60" s="13"/>
      <c r="GIK60" s="13"/>
      <c r="GIL60" s="13"/>
      <c r="GIM60" s="13"/>
      <c r="GIN60" s="13"/>
      <c r="GIO60" s="13"/>
      <c r="GIP60" s="13"/>
      <c r="GIQ60" s="13"/>
      <c r="GIR60" s="13"/>
      <c r="GIS60" s="13"/>
      <c r="GIT60" s="13"/>
      <c r="GIU60" s="13"/>
      <c r="GIV60" s="13"/>
      <c r="GIW60" s="13"/>
      <c r="GIX60" s="13"/>
      <c r="GIY60" s="13"/>
      <c r="GIZ60" s="13"/>
      <c r="GJA60" s="13"/>
      <c r="GJB60" s="13"/>
      <c r="GJC60" s="13"/>
      <c r="GJD60" s="13"/>
      <c r="GJE60" s="13"/>
      <c r="GJF60" s="13"/>
      <c r="GJG60" s="13"/>
      <c r="GJH60" s="13"/>
      <c r="GJI60" s="13"/>
      <c r="GJJ60" s="13"/>
      <c r="GJK60" s="13"/>
      <c r="GJL60" s="13"/>
      <c r="GJM60" s="13"/>
      <c r="GJN60" s="13"/>
      <c r="GJO60" s="13"/>
      <c r="GJP60" s="13"/>
      <c r="GJQ60" s="13"/>
      <c r="GJR60" s="13"/>
      <c r="GJS60" s="13"/>
      <c r="GJT60" s="13"/>
      <c r="GJU60" s="13"/>
      <c r="GJV60" s="13"/>
      <c r="GJW60" s="13"/>
      <c r="GJX60" s="13"/>
      <c r="GJY60" s="13"/>
      <c r="GJZ60" s="13"/>
      <c r="GKA60" s="13"/>
      <c r="GKB60" s="13"/>
      <c r="GKC60" s="13"/>
      <c r="GKD60" s="13"/>
      <c r="GKE60" s="13"/>
      <c r="GKF60" s="13"/>
      <c r="GKG60" s="13"/>
      <c r="GKH60" s="13"/>
      <c r="GKI60" s="13"/>
      <c r="GKJ60" s="13"/>
      <c r="GKK60" s="13"/>
      <c r="GKL60" s="13"/>
      <c r="GKM60" s="13"/>
      <c r="GKN60" s="13"/>
      <c r="GKO60" s="13"/>
      <c r="GKP60" s="13"/>
      <c r="GKQ60" s="13"/>
      <c r="GKR60" s="13"/>
      <c r="GKS60" s="13"/>
      <c r="GKT60" s="13"/>
      <c r="GKU60" s="13"/>
      <c r="GKV60" s="13"/>
      <c r="GKW60" s="13"/>
      <c r="GKX60" s="13"/>
      <c r="GKY60" s="13"/>
      <c r="GKZ60" s="13"/>
      <c r="GLA60" s="13"/>
      <c r="GLB60" s="13"/>
      <c r="GLC60" s="13"/>
      <c r="GLD60" s="13"/>
      <c r="GLE60" s="13"/>
      <c r="GLF60" s="13"/>
      <c r="GLG60" s="13"/>
      <c r="GLH60" s="13"/>
      <c r="GLI60" s="13"/>
      <c r="GLJ60" s="13"/>
      <c r="GLK60" s="13"/>
      <c r="GLL60" s="13"/>
      <c r="GLM60" s="13"/>
      <c r="GLN60" s="13"/>
      <c r="GLO60" s="13"/>
      <c r="GLP60" s="13"/>
      <c r="GLQ60" s="13"/>
      <c r="GLR60" s="13"/>
      <c r="GLS60" s="13"/>
      <c r="GLT60" s="13"/>
      <c r="GLU60" s="13"/>
      <c r="GLV60" s="13"/>
      <c r="GLW60" s="13"/>
      <c r="GLX60" s="13"/>
      <c r="GLY60" s="13"/>
      <c r="GLZ60" s="13"/>
      <c r="GMA60" s="13"/>
      <c r="GMB60" s="13"/>
      <c r="GMC60" s="13"/>
      <c r="GMD60" s="13"/>
      <c r="GME60" s="13"/>
      <c r="GMF60" s="13"/>
      <c r="GMG60" s="13"/>
      <c r="GMH60" s="13"/>
      <c r="GMI60" s="13"/>
      <c r="GMJ60" s="13"/>
      <c r="GMK60" s="13"/>
      <c r="GML60" s="13"/>
      <c r="GMM60" s="13"/>
      <c r="GMN60" s="13"/>
      <c r="GMO60" s="13"/>
      <c r="GMP60" s="13"/>
      <c r="GMQ60" s="13"/>
      <c r="GMR60" s="13"/>
      <c r="GMS60" s="13"/>
      <c r="GMT60" s="13"/>
      <c r="GMU60" s="13"/>
      <c r="GMV60" s="13"/>
      <c r="GMW60" s="13"/>
      <c r="GMX60" s="13"/>
      <c r="GMY60" s="13"/>
      <c r="GMZ60" s="13"/>
      <c r="GNA60" s="13"/>
      <c r="GNB60" s="13"/>
      <c r="GNC60" s="13"/>
      <c r="GND60" s="13"/>
      <c r="GNE60" s="13"/>
      <c r="GNF60" s="13"/>
      <c r="GNG60" s="13"/>
      <c r="GNH60" s="13"/>
      <c r="GNI60" s="13"/>
      <c r="GNJ60" s="13"/>
      <c r="GNK60" s="13"/>
      <c r="GNL60" s="13"/>
      <c r="GNM60" s="13"/>
      <c r="GNN60" s="13"/>
      <c r="GNO60" s="13"/>
      <c r="GNP60" s="13"/>
      <c r="GNQ60" s="13"/>
      <c r="GNR60" s="13"/>
      <c r="GNS60" s="13"/>
      <c r="GNT60" s="13"/>
      <c r="GNU60" s="13"/>
      <c r="GNV60" s="13"/>
      <c r="GNW60" s="13"/>
      <c r="GNX60" s="13"/>
      <c r="GNY60" s="13"/>
      <c r="GNZ60" s="13"/>
      <c r="GOA60" s="13"/>
      <c r="GOB60" s="13"/>
      <c r="GOC60" s="13"/>
      <c r="GOD60" s="13"/>
      <c r="GOE60" s="13"/>
      <c r="GOF60" s="13"/>
      <c r="GOG60" s="13"/>
      <c r="GOH60" s="13"/>
      <c r="GOI60" s="13"/>
      <c r="GOJ60" s="13"/>
      <c r="GOK60" s="13"/>
      <c r="GOL60" s="13"/>
      <c r="GOM60" s="13"/>
      <c r="GON60" s="13"/>
      <c r="GOO60" s="13"/>
      <c r="GOP60" s="13"/>
      <c r="GOQ60" s="13"/>
      <c r="GOR60" s="13"/>
      <c r="GOS60" s="13"/>
      <c r="GOT60" s="13"/>
      <c r="GOU60" s="13"/>
      <c r="GOV60" s="13"/>
      <c r="GOW60" s="13"/>
      <c r="GOX60" s="13"/>
      <c r="GOY60" s="13"/>
      <c r="GOZ60" s="13"/>
      <c r="GPA60" s="13"/>
      <c r="GPB60" s="13"/>
      <c r="GPC60" s="13"/>
      <c r="GPD60" s="13"/>
      <c r="GPE60" s="13"/>
      <c r="GPF60" s="13"/>
      <c r="GPG60" s="13"/>
      <c r="GPH60" s="13"/>
      <c r="GPI60" s="13"/>
      <c r="GPJ60" s="13"/>
      <c r="GPK60" s="13"/>
      <c r="GPL60" s="13"/>
      <c r="GPM60" s="13"/>
      <c r="GPN60" s="13"/>
      <c r="GPO60" s="13"/>
      <c r="GPP60" s="13"/>
      <c r="GPQ60" s="13"/>
      <c r="GPR60" s="13"/>
      <c r="GPS60" s="13"/>
      <c r="GPT60" s="13"/>
      <c r="GPU60" s="13"/>
      <c r="GPV60" s="13"/>
      <c r="GPW60" s="13"/>
      <c r="GPX60" s="13"/>
      <c r="GPY60" s="13"/>
      <c r="GPZ60" s="13"/>
      <c r="GQA60" s="13"/>
      <c r="GQB60" s="13"/>
      <c r="GQC60" s="13"/>
      <c r="GQD60" s="13"/>
      <c r="GQE60" s="13"/>
      <c r="GQF60" s="13"/>
      <c r="GQG60" s="13"/>
      <c r="GQH60" s="13"/>
      <c r="GQI60" s="13"/>
      <c r="GQJ60" s="13"/>
      <c r="GQK60" s="13"/>
      <c r="GQL60" s="13"/>
      <c r="GQM60" s="13"/>
      <c r="GQN60" s="13"/>
      <c r="GQO60" s="13"/>
      <c r="GQP60" s="13"/>
      <c r="GQQ60" s="13"/>
      <c r="GQR60" s="13"/>
      <c r="GQS60" s="13"/>
      <c r="GQT60" s="13"/>
      <c r="GQU60" s="13"/>
      <c r="GQV60" s="13"/>
      <c r="GQW60" s="13"/>
      <c r="GQX60" s="13"/>
      <c r="GQY60" s="13"/>
      <c r="GQZ60" s="13"/>
      <c r="GRA60" s="13"/>
      <c r="GRB60" s="13"/>
      <c r="GRC60" s="13"/>
      <c r="GRD60" s="13"/>
      <c r="GRE60" s="13"/>
      <c r="GRF60" s="13"/>
      <c r="GRG60" s="13"/>
      <c r="GRH60" s="13"/>
      <c r="GRI60" s="13"/>
      <c r="GRJ60" s="13"/>
      <c r="GRK60" s="13"/>
      <c r="GRL60" s="13"/>
      <c r="GRM60" s="13"/>
      <c r="GRN60" s="13"/>
      <c r="GRO60" s="13"/>
      <c r="GRP60" s="13"/>
      <c r="GRQ60" s="13"/>
      <c r="GRR60" s="13"/>
      <c r="GRS60" s="13"/>
      <c r="GRT60" s="13"/>
      <c r="GRU60" s="13"/>
      <c r="GRV60" s="13"/>
      <c r="GRW60" s="13"/>
      <c r="GRX60" s="13"/>
      <c r="GRY60" s="13"/>
      <c r="GRZ60" s="13"/>
      <c r="GSA60" s="13"/>
      <c r="GSB60" s="13"/>
      <c r="GSC60" s="13"/>
      <c r="GSD60" s="13"/>
      <c r="GSE60" s="13"/>
      <c r="GSF60" s="13"/>
      <c r="GSG60" s="13"/>
      <c r="GSH60" s="13"/>
      <c r="GSI60" s="13"/>
      <c r="GSJ60" s="13"/>
      <c r="GSK60" s="13"/>
      <c r="GSL60" s="13"/>
      <c r="GSM60" s="13"/>
      <c r="GSN60" s="13"/>
      <c r="GSO60" s="13"/>
      <c r="GSP60" s="13"/>
      <c r="GSQ60" s="13"/>
      <c r="GSR60" s="13"/>
      <c r="GSS60" s="13"/>
      <c r="GST60" s="13"/>
      <c r="GSU60" s="13"/>
      <c r="GSV60" s="13"/>
      <c r="GSW60" s="13"/>
      <c r="GSX60" s="13"/>
      <c r="GSY60" s="13"/>
      <c r="GSZ60" s="13"/>
      <c r="GTA60" s="13"/>
      <c r="GTB60" s="13"/>
      <c r="GTC60" s="13"/>
      <c r="GTD60" s="13"/>
      <c r="GTE60" s="13"/>
      <c r="GTF60" s="13"/>
      <c r="GTG60" s="13"/>
      <c r="GTH60" s="13"/>
      <c r="GTI60" s="13"/>
      <c r="GTJ60" s="13"/>
      <c r="GTK60" s="13"/>
      <c r="GTL60" s="13"/>
      <c r="GTM60" s="13"/>
      <c r="GTN60" s="13"/>
      <c r="GTO60" s="13"/>
      <c r="GTP60" s="13"/>
      <c r="GTQ60" s="13"/>
      <c r="GTR60" s="13"/>
      <c r="GTS60" s="13"/>
      <c r="GTT60" s="13"/>
      <c r="GTU60" s="13"/>
      <c r="GTV60" s="13"/>
      <c r="GTW60" s="13"/>
      <c r="GTX60" s="13"/>
      <c r="GTY60" s="13"/>
      <c r="GTZ60" s="13"/>
      <c r="GUA60" s="13"/>
      <c r="GUB60" s="13"/>
      <c r="GUC60" s="13"/>
      <c r="GUD60" s="13"/>
      <c r="GUE60" s="13"/>
      <c r="GUF60" s="13"/>
      <c r="GUG60" s="13"/>
      <c r="GUH60" s="13"/>
      <c r="GUI60" s="13"/>
      <c r="GUJ60" s="13"/>
      <c r="GUK60" s="13"/>
      <c r="GUL60" s="13"/>
      <c r="GUM60" s="13"/>
      <c r="GUN60" s="13"/>
      <c r="GUO60" s="13"/>
      <c r="GUP60" s="13"/>
      <c r="GUQ60" s="13"/>
      <c r="GUR60" s="13"/>
      <c r="GUS60" s="13"/>
      <c r="GUT60" s="13"/>
      <c r="GUU60" s="13"/>
      <c r="GUV60" s="13"/>
      <c r="GUW60" s="13"/>
      <c r="GUX60" s="13"/>
      <c r="GUY60" s="13"/>
      <c r="GUZ60" s="13"/>
      <c r="GVA60" s="13"/>
      <c r="GVB60" s="13"/>
      <c r="GVC60" s="13"/>
      <c r="GVD60" s="13"/>
      <c r="GVE60" s="13"/>
      <c r="GVF60" s="13"/>
      <c r="GVG60" s="13"/>
      <c r="GVH60" s="13"/>
      <c r="GVI60" s="13"/>
      <c r="GVJ60" s="13"/>
      <c r="GVK60" s="13"/>
      <c r="GVL60" s="13"/>
      <c r="GVM60" s="13"/>
      <c r="GVN60" s="13"/>
      <c r="GVO60" s="13"/>
      <c r="GVP60" s="13"/>
      <c r="GVQ60" s="13"/>
      <c r="GVR60" s="13"/>
      <c r="GVS60" s="13"/>
      <c r="GVT60" s="13"/>
      <c r="GVU60" s="13"/>
      <c r="GVV60" s="13"/>
      <c r="GVW60" s="13"/>
      <c r="GVX60" s="13"/>
      <c r="GVY60" s="13"/>
      <c r="GVZ60" s="13"/>
      <c r="GWA60" s="13"/>
      <c r="GWB60" s="13"/>
      <c r="GWC60" s="13"/>
      <c r="GWD60" s="13"/>
      <c r="GWE60" s="13"/>
      <c r="GWF60" s="13"/>
      <c r="GWG60" s="13"/>
      <c r="GWH60" s="13"/>
      <c r="GWI60" s="13"/>
      <c r="GWJ60" s="13"/>
      <c r="GWK60" s="13"/>
      <c r="GWL60" s="13"/>
      <c r="GWM60" s="13"/>
      <c r="GWN60" s="13"/>
      <c r="GWO60" s="13"/>
      <c r="GWP60" s="13"/>
      <c r="GWQ60" s="13"/>
      <c r="GWR60" s="13"/>
      <c r="GWS60" s="13"/>
      <c r="GWT60" s="13"/>
      <c r="GWU60" s="13"/>
      <c r="GWV60" s="13"/>
      <c r="GWW60" s="13"/>
      <c r="GWX60" s="13"/>
      <c r="GWY60" s="13"/>
      <c r="GWZ60" s="13"/>
      <c r="GXA60" s="13"/>
      <c r="GXB60" s="13"/>
      <c r="GXC60" s="13"/>
      <c r="GXD60" s="13"/>
      <c r="GXE60" s="13"/>
      <c r="GXF60" s="13"/>
      <c r="GXG60" s="13"/>
      <c r="GXH60" s="13"/>
      <c r="GXI60" s="13"/>
      <c r="GXJ60" s="13"/>
      <c r="GXK60" s="13"/>
      <c r="GXL60" s="13"/>
      <c r="GXM60" s="13"/>
      <c r="GXN60" s="13"/>
      <c r="GXO60" s="13"/>
      <c r="GXP60" s="13"/>
      <c r="GXQ60" s="13"/>
      <c r="GXR60" s="13"/>
      <c r="GXS60" s="13"/>
      <c r="GXT60" s="13"/>
      <c r="GXU60" s="13"/>
      <c r="GXV60" s="13"/>
      <c r="GXW60" s="13"/>
      <c r="GXX60" s="13"/>
      <c r="GXY60" s="13"/>
      <c r="GXZ60" s="13"/>
      <c r="GYA60" s="13"/>
      <c r="GYB60" s="13"/>
      <c r="GYC60" s="13"/>
      <c r="GYD60" s="13"/>
      <c r="GYE60" s="13"/>
      <c r="GYF60" s="13"/>
      <c r="GYG60" s="13"/>
      <c r="GYH60" s="13"/>
      <c r="GYI60" s="13"/>
      <c r="GYJ60" s="13"/>
      <c r="GYK60" s="13"/>
      <c r="GYL60" s="13"/>
      <c r="GYM60" s="13"/>
      <c r="GYN60" s="13"/>
      <c r="GYO60" s="13"/>
      <c r="GYP60" s="13"/>
      <c r="GYQ60" s="13"/>
      <c r="GYR60" s="13"/>
      <c r="GYS60" s="13"/>
      <c r="GYT60" s="13"/>
      <c r="GYU60" s="13"/>
      <c r="GYV60" s="13"/>
      <c r="GYW60" s="13"/>
      <c r="GYX60" s="13"/>
      <c r="GYY60" s="13"/>
      <c r="GYZ60" s="13"/>
      <c r="GZA60" s="13"/>
      <c r="GZB60" s="13"/>
      <c r="GZC60" s="13"/>
      <c r="GZD60" s="13"/>
      <c r="GZE60" s="13"/>
      <c r="GZF60" s="13"/>
      <c r="GZG60" s="13"/>
      <c r="GZH60" s="13"/>
      <c r="GZI60" s="13"/>
      <c r="GZJ60" s="13"/>
      <c r="GZK60" s="13"/>
      <c r="GZL60" s="13"/>
      <c r="GZM60" s="13"/>
      <c r="GZN60" s="13"/>
      <c r="GZO60" s="13"/>
      <c r="GZP60" s="13"/>
      <c r="GZQ60" s="13"/>
      <c r="GZR60" s="13"/>
      <c r="GZS60" s="13"/>
      <c r="GZT60" s="13"/>
      <c r="GZU60" s="13"/>
      <c r="GZV60" s="13"/>
      <c r="GZW60" s="13"/>
      <c r="GZX60" s="13"/>
      <c r="GZY60" s="13"/>
      <c r="GZZ60" s="13"/>
      <c r="HAA60" s="13"/>
      <c r="HAB60" s="13"/>
      <c r="HAC60" s="13"/>
      <c r="HAD60" s="13"/>
      <c r="HAE60" s="13"/>
      <c r="HAF60" s="13"/>
      <c r="HAG60" s="13"/>
      <c r="HAH60" s="13"/>
      <c r="HAI60" s="13"/>
      <c r="HAJ60" s="13"/>
      <c r="HAK60" s="13"/>
      <c r="HAL60" s="13"/>
      <c r="HAM60" s="13"/>
      <c r="HAN60" s="13"/>
      <c r="HAO60" s="13"/>
      <c r="HAP60" s="13"/>
      <c r="HAQ60" s="13"/>
      <c r="HAR60" s="13"/>
      <c r="HAS60" s="13"/>
      <c r="HAT60" s="13"/>
      <c r="HAU60" s="13"/>
      <c r="HAV60" s="13"/>
      <c r="HAW60" s="13"/>
      <c r="HAX60" s="13"/>
      <c r="HAY60" s="13"/>
      <c r="HAZ60" s="13"/>
      <c r="HBA60" s="13"/>
      <c r="HBB60" s="13"/>
      <c r="HBC60" s="13"/>
      <c r="HBD60" s="13"/>
      <c r="HBE60" s="13"/>
      <c r="HBF60" s="13"/>
      <c r="HBG60" s="13"/>
      <c r="HBH60" s="13"/>
      <c r="HBI60" s="13"/>
      <c r="HBJ60" s="13"/>
      <c r="HBK60" s="13"/>
      <c r="HBL60" s="13"/>
      <c r="HBM60" s="13"/>
      <c r="HBN60" s="13"/>
      <c r="HBO60" s="13"/>
      <c r="HBP60" s="13"/>
      <c r="HBQ60" s="13"/>
      <c r="HBR60" s="13"/>
      <c r="HBS60" s="13"/>
      <c r="HBT60" s="13"/>
      <c r="HBU60" s="13"/>
      <c r="HBV60" s="13"/>
      <c r="HBW60" s="13"/>
      <c r="HBX60" s="13"/>
      <c r="HBY60" s="13"/>
      <c r="HBZ60" s="13"/>
      <c r="HCA60" s="13"/>
      <c r="HCB60" s="13"/>
      <c r="HCC60" s="13"/>
      <c r="HCD60" s="13"/>
      <c r="HCE60" s="13"/>
      <c r="HCF60" s="13"/>
      <c r="HCG60" s="13"/>
      <c r="HCH60" s="13"/>
      <c r="HCI60" s="13"/>
      <c r="HCJ60" s="13"/>
      <c r="HCK60" s="13"/>
      <c r="HCL60" s="13"/>
      <c r="HCM60" s="13"/>
      <c r="HCN60" s="13"/>
      <c r="HCO60" s="13"/>
      <c r="HCP60" s="13"/>
      <c r="HCQ60" s="13"/>
      <c r="HCR60" s="13"/>
      <c r="HCS60" s="13"/>
      <c r="HCT60" s="13"/>
      <c r="HCU60" s="13"/>
      <c r="HCV60" s="13"/>
      <c r="HCW60" s="13"/>
      <c r="HCX60" s="13"/>
      <c r="HCY60" s="13"/>
      <c r="HCZ60" s="13"/>
      <c r="HDA60" s="13"/>
      <c r="HDB60" s="13"/>
      <c r="HDC60" s="13"/>
      <c r="HDD60" s="13"/>
      <c r="HDE60" s="13"/>
      <c r="HDF60" s="13"/>
      <c r="HDG60" s="13"/>
      <c r="HDH60" s="13"/>
      <c r="HDI60" s="13"/>
      <c r="HDJ60" s="13"/>
      <c r="HDK60" s="13"/>
      <c r="HDL60" s="13"/>
      <c r="HDM60" s="13"/>
      <c r="HDN60" s="13"/>
      <c r="HDO60" s="13"/>
      <c r="HDP60" s="13"/>
      <c r="HDQ60" s="13"/>
      <c r="HDR60" s="13"/>
      <c r="HDS60" s="13"/>
      <c r="HDT60" s="13"/>
      <c r="HDU60" s="13"/>
      <c r="HDV60" s="13"/>
      <c r="HDW60" s="13"/>
      <c r="HDX60" s="13"/>
      <c r="HDY60" s="13"/>
      <c r="HDZ60" s="13"/>
      <c r="HEA60" s="13"/>
      <c r="HEB60" s="13"/>
      <c r="HEC60" s="13"/>
      <c r="HED60" s="13"/>
      <c r="HEE60" s="13"/>
      <c r="HEF60" s="13"/>
      <c r="HEG60" s="13"/>
      <c r="HEH60" s="13"/>
      <c r="HEI60" s="13"/>
      <c r="HEJ60" s="13"/>
      <c r="HEK60" s="13"/>
      <c r="HEL60" s="13"/>
      <c r="HEM60" s="13"/>
      <c r="HEN60" s="13"/>
      <c r="HEO60" s="13"/>
      <c r="HEP60" s="13"/>
      <c r="HEQ60" s="13"/>
      <c r="HER60" s="13"/>
      <c r="HES60" s="13"/>
      <c r="HET60" s="13"/>
      <c r="HEU60" s="13"/>
      <c r="HEV60" s="13"/>
      <c r="HEW60" s="13"/>
      <c r="HEX60" s="13"/>
      <c r="HEY60" s="13"/>
      <c r="HEZ60" s="13"/>
      <c r="HFA60" s="13"/>
      <c r="HFB60" s="13"/>
      <c r="HFC60" s="13"/>
      <c r="HFD60" s="13"/>
      <c r="HFE60" s="13"/>
      <c r="HFF60" s="13"/>
      <c r="HFG60" s="13"/>
      <c r="HFH60" s="13"/>
      <c r="HFI60" s="13"/>
      <c r="HFJ60" s="13"/>
      <c r="HFK60" s="13"/>
      <c r="HFL60" s="13"/>
      <c r="HFM60" s="13"/>
      <c r="HFN60" s="13"/>
      <c r="HFO60" s="13"/>
      <c r="HFP60" s="13"/>
      <c r="HFQ60" s="13"/>
      <c r="HFR60" s="13"/>
      <c r="HFS60" s="13"/>
      <c r="HFT60" s="13"/>
      <c r="HFU60" s="13"/>
      <c r="HFV60" s="13"/>
      <c r="HFW60" s="13"/>
      <c r="HFX60" s="13"/>
      <c r="HFY60" s="13"/>
      <c r="HFZ60" s="13"/>
      <c r="HGA60" s="13"/>
      <c r="HGB60" s="13"/>
      <c r="HGC60" s="13"/>
      <c r="HGD60" s="13"/>
      <c r="HGE60" s="13"/>
      <c r="HGF60" s="13"/>
      <c r="HGG60" s="13"/>
      <c r="HGH60" s="13"/>
      <c r="HGI60" s="13"/>
      <c r="HGJ60" s="13"/>
      <c r="HGK60" s="13"/>
      <c r="HGL60" s="13"/>
      <c r="HGM60" s="13"/>
      <c r="HGN60" s="13"/>
      <c r="HGO60" s="13"/>
      <c r="HGP60" s="13"/>
      <c r="HGQ60" s="13"/>
      <c r="HGR60" s="13"/>
      <c r="HGS60" s="13"/>
      <c r="HGT60" s="13"/>
      <c r="HGU60" s="13"/>
      <c r="HGV60" s="13"/>
      <c r="HGW60" s="13"/>
      <c r="HGX60" s="13"/>
      <c r="HGY60" s="13"/>
      <c r="HGZ60" s="13"/>
      <c r="HHA60" s="13"/>
      <c r="HHB60" s="13"/>
      <c r="HHC60" s="13"/>
      <c r="HHD60" s="13"/>
      <c r="HHE60" s="13"/>
      <c r="HHF60" s="13"/>
      <c r="HHG60" s="13"/>
      <c r="HHH60" s="13"/>
      <c r="HHI60" s="13"/>
      <c r="HHJ60" s="13"/>
      <c r="HHK60" s="13"/>
      <c r="HHL60" s="13"/>
      <c r="HHM60" s="13"/>
      <c r="HHN60" s="13"/>
      <c r="HHO60" s="13"/>
      <c r="HHP60" s="13"/>
      <c r="HHQ60" s="13"/>
      <c r="HHR60" s="13"/>
      <c r="HHS60" s="13"/>
      <c r="HHT60" s="13"/>
      <c r="HHU60" s="13"/>
      <c r="HHV60" s="13"/>
      <c r="HHW60" s="13"/>
      <c r="HHX60" s="13"/>
      <c r="HHY60" s="13"/>
      <c r="HHZ60" s="13"/>
      <c r="HIA60" s="13"/>
      <c r="HIB60" s="13"/>
      <c r="HIC60" s="13"/>
      <c r="HID60" s="13"/>
      <c r="HIE60" s="13"/>
      <c r="HIF60" s="13"/>
      <c r="HIG60" s="13"/>
      <c r="HIH60" s="13"/>
      <c r="HII60" s="13"/>
      <c r="HIJ60" s="13"/>
      <c r="HIK60" s="13"/>
      <c r="HIL60" s="13"/>
      <c r="HIM60" s="13"/>
      <c r="HIN60" s="13"/>
      <c r="HIO60" s="13"/>
      <c r="HIP60" s="13"/>
      <c r="HIQ60" s="13"/>
      <c r="HIR60" s="13"/>
      <c r="HIS60" s="13"/>
      <c r="HIT60" s="13"/>
      <c r="HIU60" s="13"/>
      <c r="HIV60" s="13"/>
      <c r="HIW60" s="13"/>
      <c r="HIX60" s="13"/>
      <c r="HIY60" s="13"/>
      <c r="HIZ60" s="13"/>
      <c r="HJA60" s="13"/>
      <c r="HJB60" s="13"/>
      <c r="HJC60" s="13"/>
      <c r="HJD60" s="13"/>
      <c r="HJE60" s="13"/>
      <c r="HJF60" s="13"/>
      <c r="HJG60" s="13"/>
      <c r="HJH60" s="13"/>
      <c r="HJI60" s="13"/>
      <c r="HJJ60" s="13"/>
      <c r="HJK60" s="13"/>
      <c r="HJL60" s="13"/>
      <c r="HJM60" s="13"/>
      <c r="HJN60" s="13"/>
      <c r="HJO60" s="13"/>
      <c r="HJP60" s="13"/>
      <c r="HJQ60" s="13"/>
      <c r="HJR60" s="13"/>
      <c r="HJS60" s="13"/>
      <c r="HJT60" s="13"/>
      <c r="HJU60" s="13"/>
      <c r="HJV60" s="13"/>
      <c r="HJW60" s="13"/>
      <c r="HJX60" s="13"/>
      <c r="HJY60" s="13"/>
      <c r="HJZ60" s="13"/>
      <c r="HKA60" s="13"/>
      <c r="HKB60" s="13"/>
      <c r="HKC60" s="13"/>
      <c r="HKD60" s="13"/>
      <c r="HKE60" s="13"/>
      <c r="HKF60" s="13"/>
      <c r="HKG60" s="13"/>
      <c r="HKH60" s="13"/>
      <c r="HKI60" s="13"/>
      <c r="HKJ60" s="13"/>
      <c r="HKK60" s="13"/>
      <c r="HKL60" s="13"/>
      <c r="HKM60" s="13"/>
      <c r="HKN60" s="13"/>
      <c r="HKO60" s="13"/>
      <c r="HKP60" s="13"/>
      <c r="HKQ60" s="13"/>
      <c r="HKR60" s="13"/>
      <c r="HKS60" s="13"/>
      <c r="HKT60" s="13"/>
      <c r="HKU60" s="13"/>
      <c r="HKV60" s="13"/>
      <c r="HKW60" s="13"/>
      <c r="HKX60" s="13"/>
      <c r="HKY60" s="13"/>
      <c r="HKZ60" s="13"/>
      <c r="HLA60" s="13"/>
      <c r="HLB60" s="13"/>
      <c r="HLC60" s="13"/>
      <c r="HLD60" s="13"/>
      <c r="HLE60" s="13"/>
      <c r="HLF60" s="13"/>
      <c r="HLG60" s="13"/>
      <c r="HLH60" s="13"/>
      <c r="HLI60" s="13"/>
      <c r="HLJ60" s="13"/>
      <c r="HLK60" s="13"/>
      <c r="HLL60" s="13"/>
      <c r="HLM60" s="13"/>
      <c r="HLN60" s="13"/>
      <c r="HLO60" s="13"/>
      <c r="HLP60" s="13"/>
      <c r="HLQ60" s="13"/>
      <c r="HLR60" s="13"/>
      <c r="HLS60" s="13"/>
      <c r="HLT60" s="13"/>
      <c r="HLU60" s="13"/>
      <c r="HLV60" s="13"/>
      <c r="HLW60" s="13"/>
      <c r="HLX60" s="13"/>
      <c r="HLY60" s="13"/>
      <c r="HLZ60" s="13"/>
      <c r="HMA60" s="13"/>
      <c r="HMB60" s="13"/>
      <c r="HMC60" s="13"/>
      <c r="HMD60" s="13"/>
      <c r="HME60" s="13"/>
      <c r="HMF60" s="13"/>
      <c r="HMG60" s="13"/>
      <c r="HMH60" s="13"/>
      <c r="HMI60" s="13"/>
      <c r="HMJ60" s="13"/>
      <c r="HMK60" s="13"/>
      <c r="HML60" s="13"/>
      <c r="HMM60" s="13"/>
      <c r="HMN60" s="13"/>
      <c r="HMO60" s="13"/>
      <c r="HMP60" s="13"/>
      <c r="HMQ60" s="13"/>
      <c r="HMR60" s="13"/>
      <c r="HMS60" s="13"/>
      <c r="HMT60" s="13"/>
      <c r="HMU60" s="13"/>
      <c r="HMV60" s="13"/>
      <c r="HMW60" s="13"/>
      <c r="HMX60" s="13"/>
      <c r="HMY60" s="13"/>
      <c r="HMZ60" s="13"/>
      <c r="HNA60" s="13"/>
      <c r="HNB60" s="13"/>
      <c r="HNC60" s="13"/>
      <c r="HND60" s="13"/>
      <c r="HNE60" s="13"/>
      <c r="HNF60" s="13"/>
      <c r="HNG60" s="13"/>
      <c r="HNH60" s="13"/>
      <c r="HNI60" s="13"/>
      <c r="HNJ60" s="13"/>
      <c r="HNK60" s="13"/>
      <c r="HNL60" s="13"/>
      <c r="HNM60" s="13"/>
      <c r="HNN60" s="13"/>
      <c r="HNO60" s="13"/>
      <c r="HNP60" s="13"/>
      <c r="HNQ60" s="13"/>
      <c r="HNR60" s="13"/>
      <c r="HNS60" s="13"/>
      <c r="HNT60" s="13"/>
      <c r="HNU60" s="13"/>
      <c r="HNV60" s="13"/>
      <c r="HNW60" s="13"/>
      <c r="HNX60" s="13"/>
      <c r="HNY60" s="13"/>
      <c r="HNZ60" s="13"/>
      <c r="HOA60" s="13"/>
      <c r="HOB60" s="13"/>
      <c r="HOC60" s="13"/>
      <c r="HOD60" s="13"/>
      <c r="HOE60" s="13"/>
      <c r="HOF60" s="13"/>
      <c r="HOG60" s="13"/>
      <c r="HOH60" s="13"/>
      <c r="HOI60" s="13"/>
      <c r="HOJ60" s="13"/>
      <c r="HOK60" s="13"/>
      <c r="HOL60" s="13"/>
      <c r="HOM60" s="13"/>
      <c r="HON60" s="13"/>
      <c r="HOO60" s="13"/>
      <c r="HOP60" s="13"/>
      <c r="HOQ60" s="13"/>
      <c r="HOR60" s="13"/>
      <c r="HOS60" s="13"/>
      <c r="HOT60" s="13"/>
      <c r="HOU60" s="13"/>
      <c r="HOV60" s="13"/>
      <c r="HOW60" s="13"/>
      <c r="HOX60" s="13"/>
      <c r="HOY60" s="13"/>
      <c r="HOZ60" s="13"/>
      <c r="HPA60" s="13"/>
      <c r="HPB60" s="13"/>
      <c r="HPC60" s="13"/>
      <c r="HPD60" s="13"/>
      <c r="HPE60" s="13"/>
      <c r="HPF60" s="13"/>
      <c r="HPG60" s="13"/>
      <c r="HPH60" s="13"/>
      <c r="HPI60" s="13"/>
      <c r="HPJ60" s="13"/>
      <c r="HPK60" s="13"/>
      <c r="HPL60" s="13"/>
      <c r="HPM60" s="13"/>
      <c r="HPN60" s="13"/>
      <c r="HPO60" s="13"/>
      <c r="HPP60" s="13"/>
      <c r="HPQ60" s="13"/>
      <c r="HPR60" s="13"/>
      <c r="HPS60" s="13"/>
      <c r="HPT60" s="13"/>
      <c r="HPU60" s="13"/>
      <c r="HPV60" s="13"/>
      <c r="HPW60" s="13"/>
      <c r="HPX60" s="13"/>
      <c r="HPY60" s="13"/>
      <c r="HPZ60" s="13"/>
      <c r="HQA60" s="13"/>
      <c r="HQB60" s="13"/>
      <c r="HQC60" s="13"/>
      <c r="HQD60" s="13"/>
      <c r="HQE60" s="13"/>
      <c r="HQF60" s="13"/>
      <c r="HQG60" s="13"/>
      <c r="HQH60" s="13"/>
      <c r="HQI60" s="13"/>
      <c r="HQJ60" s="13"/>
      <c r="HQK60" s="13"/>
      <c r="HQL60" s="13"/>
      <c r="HQM60" s="13"/>
      <c r="HQN60" s="13"/>
      <c r="HQO60" s="13"/>
      <c r="HQP60" s="13"/>
      <c r="HQQ60" s="13"/>
      <c r="HQR60" s="13"/>
      <c r="HQS60" s="13"/>
      <c r="HQT60" s="13"/>
      <c r="HQU60" s="13"/>
      <c r="HQV60" s="13"/>
      <c r="HQW60" s="13"/>
      <c r="HQX60" s="13"/>
      <c r="HQY60" s="13"/>
      <c r="HQZ60" s="13"/>
      <c r="HRA60" s="13"/>
      <c r="HRB60" s="13"/>
      <c r="HRC60" s="13"/>
      <c r="HRD60" s="13"/>
      <c r="HRE60" s="13"/>
      <c r="HRF60" s="13"/>
      <c r="HRG60" s="13"/>
      <c r="HRH60" s="13"/>
      <c r="HRI60" s="13"/>
      <c r="HRJ60" s="13"/>
      <c r="HRK60" s="13"/>
      <c r="HRL60" s="13"/>
      <c r="HRM60" s="13"/>
      <c r="HRN60" s="13"/>
      <c r="HRO60" s="13"/>
      <c r="HRP60" s="13"/>
      <c r="HRQ60" s="13"/>
      <c r="HRR60" s="13"/>
      <c r="HRS60" s="13"/>
      <c r="HRT60" s="13"/>
      <c r="HRU60" s="13"/>
      <c r="HRV60" s="13"/>
      <c r="HRW60" s="13"/>
      <c r="HRX60" s="13"/>
      <c r="HRY60" s="13"/>
      <c r="HRZ60" s="13"/>
      <c r="HSA60" s="13"/>
      <c r="HSB60" s="13"/>
      <c r="HSC60" s="13"/>
      <c r="HSD60" s="13"/>
      <c r="HSE60" s="13"/>
      <c r="HSF60" s="13"/>
      <c r="HSG60" s="13"/>
      <c r="HSH60" s="13"/>
      <c r="HSI60" s="13"/>
      <c r="HSJ60" s="13"/>
      <c r="HSK60" s="13"/>
      <c r="HSL60" s="13"/>
      <c r="HSM60" s="13"/>
      <c r="HSN60" s="13"/>
      <c r="HSO60" s="13"/>
      <c r="HSP60" s="13"/>
      <c r="HSQ60" s="13"/>
      <c r="HSR60" s="13"/>
      <c r="HSS60" s="13"/>
      <c r="HST60" s="13"/>
      <c r="HSU60" s="13"/>
      <c r="HSV60" s="13"/>
      <c r="HSW60" s="13"/>
      <c r="HSX60" s="13"/>
      <c r="HSY60" s="13"/>
      <c r="HSZ60" s="13"/>
      <c r="HTA60" s="13"/>
      <c r="HTB60" s="13"/>
      <c r="HTC60" s="13"/>
      <c r="HTD60" s="13"/>
      <c r="HTE60" s="13"/>
      <c r="HTF60" s="13"/>
      <c r="HTG60" s="13"/>
      <c r="HTH60" s="13"/>
      <c r="HTI60" s="13"/>
      <c r="HTJ60" s="13"/>
      <c r="HTK60" s="13"/>
      <c r="HTL60" s="13"/>
      <c r="HTM60" s="13"/>
      <c r="HTN60" s="13"/>
      <c r="HTO60" s="13"/>
      <c r="HTP60" s="13"/>
      <c r="HTQ60" s="13"/>
      <c r="HTR60" s="13"/>
      <c r="HTS60" s="13"/>
      <c r="HTT60" s="13"/>
      <c r="HTU60" s="13"/>
      <c r="HTV60" s="13"/>
      <c r="HTW60" s="13"/>
      <c r="HTX60" s="13"/>
      <c r="HTY60" s="13"/>
      <c r="HTZ60" s="13"/>
      <c r="HUA60" s="13"/>
      <c r="HUB60" s="13"/>
      <c r="HUC60" s="13"/>
      <c r="HUD60" s="13"/>
      <c r="HUE60" s="13"/>
      <c r="HUF60" s="13"/>
      <c r="HUG60" s="13"/>
      <c r="HUH60" s="13"/>
      <c r="HUI60" s="13"/>
      <c r="HUJ60" s="13"/>
      <c r="HUK60" s="13"/>
      <c r="HUL60" s="13"/>
      <c r="HUM60" s="13"/>
      <c r="HUN60" s="13"/>
      <c r="HUO60" s="13"/>
      <c r="HUP60" s="13"/>
      <c r="HUQ60" s="13"/>
      <c r="HUR60" s="13"/>
      <c r="HUS60" s="13"/>
      <c r="HUT60" s="13"/>
      <c r="HUU60" s="13"/>
      <c r="HUV60" s="13"/>
      <c r="HUW60" s="13"/>
      <c r="HUX60" s="13"/>
      <c r="HUY60" s="13"/>
      <c r="HUZ60" s="13"/>
      <c r="HVA60" s="13"/>
      <c r="HVB60" s="13"/>
      <c r="HVC60" s="13"/>
      <c r="HVD60" s="13"/>
      <c r="HVE60" s="13"/>
      <c r="HVF60" s="13"/>
      <c r="HVG60" s="13"/>
      <c r="HVH60" s="13"/>
      <c r="HVI60" s="13"/>
      <c r="HVJ60" s="13"/>
      <c r="HVK60" s="13"/>
      <c r="HVL60" s="13"/>
      <c r="HVM60" s="13"/>
      <c r="HVN60" s="13"/>
      <c r="HVO60" s="13"/>
      <c r="HVP60" s="13"/>
      <c r="HVQ60" s="13"/>
      <c r="HVR60" s="13"/>
      <c r="HVS60" s="13"/>
      <c r="HVT60" s="13"/>
      <c r="HVU60" s="13"/>
      <c r="HVV60" s="13"/>
      <c r="HVW60" s="13"/>
      <c r="HVX60" s="13"/>
      <c r="HVY60" s="13"/>
      <c r="HVZ60" s="13"/>
      <c r="HWA60" s="13"/>
      <c r="HWB60" s="13"/>
      <c r="HWC60" s="13"/>
      <c r="HWD60" s="13"/>
      <c r="HWE60" s="13"/>
      <c r="HWF60" s="13"/>
      <c r="HWG60" s="13"/>
      <c r="HWH60" s="13"/>
      <c r="HWI60" s="13"/>
      <c r="HWJ60" s="13"/>
      <c r="HWK60" s="13"/>
      <c r="HWL60" s="13"/>
      <c r="HWM60" s="13"/>
      <c r="HWN60" s="13"/>
      <c r="HWO60" s="13"/>
      <c r="HWP60" s="13"/>
      <c r="HWQ60" s="13"/>
      <c r="HWR60" s="13"/>
      <c r="HWS60" s="13"/>
      <c r="HWT60" s="13"/>
      <c r="HWU60" s="13"/>
      <c r="HWV60" s="13"/>
      <c r="HWW60" s="13"/>
      <c r="HWX60" s="13"/>
      <c r="HWY60" s="13"/>
      <c r="HWZ60" s="13"/>
      <c r="HXA60" s="13"/>
      <c r="HXB60" s="13"/>
      <c r="HXC60" s="13"/>
      <c r="HXD60" s="13"/>
      <c r="HXE60" s="13"/>
      <c r="HXF60" s="13"/>
      <c r="HXG60" s="13"/>
      <c r="HXH60" s="13"/>
      <c r="HXI60" s="13"/>
      <c r="HXJ60" s="13"/>
      <c r="HXK60" s="13"/>
      <c r="HXL60" s="13"/>
      <c r="HXM60" s="13"/>
      <c r="HXN60" s="13"/>
      <c r="HXO60" s="13"/>
      <c r="HXP60" s="13"/>
      <c r="HXQ60" s="13"/>
      <c r="HXR60" s="13"/>
      <c r="HXS60" s="13"/>
      <c r="HXT60" s="13"/>
      <c r="HXU60" s="13"/>
      <c r="HXV60" s="13"/>
      <c r="HXW60" s="13"/>
      <c r="HXX60" s="13"/>
      <c r="HXY60" s="13"/>
      <c r="HXZ60" s="13"/>
      <c r="HYA60" s="13"/>
      <c r="HYB60" s="13"/>
      <c r="HYC60" s="13"/>
      <c r="HYD60" s="13"/>
      <c r="HYE60" s="13"/>
      <c r="HYF60" s="13"/>
      <c r="HYG60" s="13"/>
      <c r="HYH60" s="13"/>
      <c r="HYI60" s="13"/>
      <c r="HYJ60" s="13"/>
      <c r="HYK60" s="13"/>
      <c r="HYL60" s="13"/>
      <c r="HYM60" s="13"/>
      <c r="HYN60" s="13"/>
      <c r="HYO60" s="13"/>
      <c r="HYP60" s="13"/>
      <c r="HYQ60" s="13"/>
      <c r="HYR60" s="13"/>
      <c r="HYS60" s="13"/>
      <c r="HYT60" s="13"/>
      <c r="HYU60" s="13"/>
      <c r="HYV60" s="13"/>
      <c r="HYW60" s="13"/>
      <c r="HYX60" s="13"/>
      <c r="HYY60" s="13"/>
      <c r="HYZ60" s="13"/>
      <c r="HZA60" s="13"/>
      <c r="HZB60" s="13"/>
      <c r="HZC60" s="13"/>
      <c r="HZD60" s="13"/>
      <c r="HZE60" s="13"/>
      <c r="HZF60" s="13"/>
      <c r="HZG60" s="13"/>
      <c r="HZH60" s="13"/>
      <c r="HZI60" s="13"/>
      <c r="HZJ60" s="13"/>
      <c r="HZK60" s="13"/>
      <c r="HZL60" s="13"/>
      <c r="HZM60" s="13"/>
      <c r="HZN60" s="13"/>
      <c r="HZO60" s="13"/>
      <c r="HZP60" s="13"/>
      <c r="HZQ60" s="13"/>
      <c r="HZR60" s="13"/>
      <c r="HZS60" s="13"/>
      <c r="HZT60" s="13"/>
      <c r="HZU60" s="13"/>
      <c r="HZV60" s="13"/>
      <c r="HZW60" s="13"/>
      <c r="HZX60" s="13"/>
      <c r="HZY60" s="13"/>
      <c r="HZZ60" s="13"/>
      <c r="IAA60" s="13"/>
      <c r="IAB60" s="13"/>
      <c r="IAC60" s="13"/>
      <c r="IAD60" s="13"/>
      <c r="IAE60" s="13"/>
      <c r="IAF60" s="13"/>
      <c r="IAG60" s="13"/>
      <c r="IAH60" s="13"/>
      <c r="IAI60" s="13"/>
      <c r="IAJ60" s="13"/>
      <c r="IAK60" s="13"/>
      <c r="IAL60" s="13"/>
      <c r="IAM60" s="13"/>
      <c r="IAN60" s="13"/>
      <c r="IAO60" s="13"/>
      <c r="IAP60" s="13"/>
      <c r="IAQ60" s="13"/>
      <c r="IAR60" s="13"/>
      <c r="IAS60" s="13"/>
      <c r="IAT60" s="13"/>
      <c r="IAU60" s="13"/>
      <c r="IAV60" s="13"/>
      <c r="IAW60" s="13"/>
      <c r="IAX60" s="13"/>
      <c r="IAY60" s="13"/>
      <c r="IAZ60" s="13"/>
      <c r="IBA60" s="13"/>
      <c r="IBB60" s="13"/>
      <c r="IBC60" s="13"/>
      <c r="IBD60" s="13"/>
      <c r="IBE60" s="13"/>
      <c r="IBF60" s="13"/>
      <c r="IBG60" s="13"/>
      <c r="IBH60" s="13"/>
      <c r="IBI60" s="13"/>
      <c r="IBJ60" s="13"/>
      <c r="IBK60" s="13"/>
      <c r="IBL60" s="13"/>
      <c r="IBM60" s="13"/>
      <c r="IBN60" s="13"/>
      <c r="IBO60" s="13"/>
      <c r="IBP60" s="13"/>
      <c r="IBQ60" s="13"/>
      <c r="IBR60" s="13"/>
      <c r="IBS60" s="13"/>
      <c r="IBT60" s="13"/>
      <c r="IBU60" s="13"/>
      <c r="IBV60" s="13"/>
      <c r="IBW60" s="13"/>
      <c r="IBX60" s="13"/>
      <c r="IBY60" s="13"/>
      <c r="IBZ60" s="13"/>
      <c r="ICA60" s="13"/>
      <c r="ICB60" s="13"/>
      <c r="ICC60" s="13"/>
      <c r="ICD60" s="13"/>
      <c r="ICE60" s="13"/>
      <c r="ICF60" s="13"/>
      <c r="ICG60" s="13"/>
      <c r="ICH60" s="13"/>
      <c r="ICI60" s="13"/>
      <c r="ICJ60" s="13"/>
      <c r="ICK60" s="13"/>
      <c r="ICL60" s="13"/>
      <c r="ICM60" s="13"/>
      <c r="ICN60" s="13"/>
      <c r="ICO60" s="13"/>
      <c r="ICP60" s="13"/>
      <c r="ICQ60" s="13"/>
      <c r="ICR60" s="13"/>
      <c r="ICS60" s="13"/>
      <c r="ICT60" s="13"/>
      <c r="ICU60" s="13"/>
      <c r="ICV60" s="13"/>
      <c r="ICW60" s="13"/>
      <c r="ICX60" s="13"/>
      <c r="ICY60" s="13"/>
      <c r="ICZ60" s="13"/>
      <c r="IDA60" s="13"/>
      <c r="IDB60" s="13"/>
      <c r="IDC60" s="13"/>
      <c r="IDD60" s="13"/>
      <c r="IDE60" s="13"/>
      <c r="IDF60" s="13"/>
      <c r="IDG60" s="13"/>
      <c r="IDH60" s="13"/>
      <c r="IDI60" s="13"/>
      <c r="IDJ60" s="13"/>
      <c r="IDK60" s="13"/>
      <c r="IDL60" s="13"/>
      <c r="IDM60" s="13"/>
      <c r="IDN60" s="13"/>
      <c r="IDO60" s="13"/>
      <c r="IDP60" s="13"/>
      <c r="IDQ60" s="13"/>
      <c r="IDR60" s="13"/>
      <c r="IDS60" s="13"/>
      <c r="IDT60" s="13"/>
      <c r="IDU60" s="13"/>
      <c r="IDV60" s="13"/>
      <c r="IDW60" s="13"/>
      <c r="IDX60" s="13"/>
      <c r="IDY60" s="13"/>
      <c r="IDZ60" s="13"/>
      <c r="IEA60" s="13"/>
      <c r="IEB60" s="13"/>
      <c r="IEC60" s="13"/>
      <c r="IED60" s="13"/>
      <c r="IEE60" s="13"/>
      <c r="IEF60" s="13"/>
      <c r="IEG60" s="13"/>
      <c r="IEH60" s="13"/>
      <c r="IEI60" s="13"/>
      <c r="IEJ60" s="13"/>
      <c r="IEK60" s="13"/>
      <c r="IEL60" s="13"/>
      <c r="IEM60" s="13"/>
      <c r="IEN60" s="13"/>
      <c r="IEO60" s="13"/>
      <c r="IEP60" s="13"/>
      <c r="IEQ60" s="13"/>
      <c r="IER60" s="13"/>
      <c r="IES60" s="13"/>
      <c r="IET60" s="13"/>
      <c r="IEU60" s="13"/>
      <c r="IEV60" s="13"/>
      <c r="IEW60" s="13"/>
      <c r="IEX60" s="13"/>
      <c r="IEY60" s="13"/>
      <c r="IEZ60" s="13"/>
      <c r="IFA60" s="13"/>
      <c r="IFB60" s="13"/>
      <c r="IFC60" s="13"/>
      <c r="IFD60" s="13"/>
      <c r="IFE60" s="13"/>
      <c r="IFF60" s="13"/>
      <c r="IFG60" s="13"/>
      <c r="IFH60" s="13"/>
      <c r="IFI60" s="13"/>
      <c r="IFJ60" s="13"/>
      <c r="IFK60" s="13"/>
      <c r="IFL60" s="13"/>
      <c r="IFM60" s="13"/>
      <c r="IFN60" s="13"/>
      <c r="IFO60" s="13"/>
      <c r="IFP60" s="13"/>
      <c r="IFQ60" s="13"/>
      <c r="IFR60" s="13"/>
      <c r="IFS60" s="13"/>
      <c r="IFT60" s="13"/>
      <c r="IFU60" s="13"/>
      <c r="IFV60" s="13"/>
      <c r="IFW60" s="13"/>
      <c r="IFX60" s="13"/>
      <c r="IFY60" s="13"/>
      <c r="IFZ60" s="13"/>
      <c r="IGA60" s="13"/>
      <c r="IGB60" s="13"/>
      <c r="IGC60" s="13"/>
      <c r="IGD60" s="13"/>
      <c r="IGE60" s="13"/>
      <c r="IGF60" s="13"/>
      <c r="IGG60" s="13"/>
      <c r="IGH60" s="13"/>
      <c r="IGI60" s="13"/>
      <c r="IGJ60" s="13"/>
      <c r="IGK60" s="13"/>
      <c r="IGL60" s="13"/>
      <c r="IGM60" s="13"/>
      <c r="IGN60" s="13"/>
      <c r="IGO60" s="13"/>
      <c r="IGP60" s="13"/>
      <c r="IGQ60" s="13"/>
      <c r="IGR60" s="13"/>
      <c r="IGS60" s="13"/>
      <c r="IGT60" s="13"/>
      <c r="IGU60" s="13"/>
      <c r="IGV60" s="13"/>
      <c r="IGW60" s="13"/>
      <c r="IGX60" s="13"/>
      <c r="IGY60" s="13"/>
      <c r="IGZ60" s="13"/>
      <c r="IHA60" s="13"/>
      <c r="IHB60" s="13"/>
      <c r="IHC60" s="13"/>
      <c r="IHD60" s="13"/>
      <c r="IHE60" s="13"/>
      <c r="IHF60" s="13"/>
      <c r="IHG60" s="13"/>
      <c r="IHH60" s="13"/>
      <c r="IHI60" s="13"/>
      <c r="IHJ60" s="13"/>
      <c r="IHK60" s="13"/>
      <c r="IHL60" s="13"/>
      <c r="IHM60" s="13"/>
      <c r="IHN60" s="13"/>
      <c r="IHO60" s="13"/>
      <c r="IHP60" s="13"/>
      <c r="IHQ60" s="13"/>
      <c r="IHR60" s="13"/>
      <c r="IHS60" s="13"/>
      <c r="IHT60" s="13"/>
      <c r="IHU60" s="13"/>
      <c r="IHV60" s="13"/>
      <c r="IHW60" s="13"/>
      <c r="IHX60" s="13"/>
      <c r="IHY60" s="13"/>
      <c r="IHZ60" s="13"/>
      <c r="IIA60" s="13"/>
      <c r="IIB60" s="13"/>
      <c r="IIC60" s="13"/>
      <c r="IID60" s="13"/>
      <c r="IIE60" s="13"/>
      <c r="IIF60" s="13"/>
      <c r="IIG60" s="13"/>
      <c r="IIH60" s="13"/>
      <c r="III60" s="13"/>
      <c r="IIJ60" s="13"/>
      <c r="IIK60" s="13"/>
      <c r="IIL60" s="13"/>
      <c r="IIM60" s="13"/>
      <c r="IIN60" s="13"/>
      <c r="IIO60" s="13"/>
      <c r="IIP60" s="13"/>
      <c r="IIQ60" s="13"/>
      <c r="IIR60" s="13"/>
      <c r="IIS60" s="13"/>
      <c r="IIT60" s="13"/>
      <c r="IIU60" s="13"/>
      <c r="IIV60" s="13"/>
      <c r="IIW60" s="13"/>
      <c r="IIX60" s="13"/>
      <c r="IIY60" s="13"/>
      <c r="IIZ60" s="13"/>
      <c r="IJA60" s="13"/>
      <c r="IJB60" s="13"/>
      <c r="IJC60" s="13"/>
      <c r="IJD60" s="13"/>
      <c r="IJE60" s="13"/>
      <c r="IJF60" s="13"/>
      <c r="IJG60" s="13"/>
      <c r="IJH60" s="13"/>
      <c r="IJI60" s="13"/>
      <c r="IJJ60" s="13"/>
      <c r="IJK60" s="13"/>
      <c r="IJL60" s="13"/>
      <c r="IJM60" s="13"/>
      <c r="IJN60" s="13"/>
      <c r="IJO60" s="13"/>
      <c r="IJP60" s="13"/>
      <c r="IJQ60" s="13"/>
      <c r="IJR60" s="13"/>
      <c r="IJS60" s="13"/>
      <c r="IJT60" s="13"/>
      <c r="IJU60" s="13"/>
      <c r="IJV60" s="13"/>
      <c r="IJW60" s="13"/>
      <c r="IJX60" s="13"/>
      <c r="IJY60" s="13"/>
      <c r="IJZ60" s="13"/>
      <c r="IKA60" s="13"/>
      <c r="IKB60" s="13"/>
      <c r="IKC60" s="13"/>
      <c r="IKD60" s="13"/>
      <c r="IKE60" s="13"/>
      <c r="IKF60" s="13"/>
      <c r="IKG60" s="13"/>
      <c r="IKH60" s="13"/>
      <c r="IKI60" s="13"/>
      <c r="IKJ60" s="13"/>
      <c r="IKK60" s="13"/>
      <c r="IKL60" s="13"/>
      <c r="IKM60" s="13"/>
      <c r="IKN60" s="13"/>
      <c r="IKO60" s="13"/>
      <c r="IKP60" s="13"/>
      <c r="IKQ60" s="13"/>
      <c r="IKR60" s="13"/>
      <c r="IKS60" s="13"/>
      <c r="IKT60" s="13"/>
      <c r="IKU60" s="13"/>
      <c r="IKV60" s="13"/>
      <c r="IKW60" s="13"/>
      <c r="IKX60" s="13"/>
      <c r="IKY60" s="13"/>
      <c r="IKZ60" s="13"/>
      <c r="ILA60" s="13"/>
      <c r="ILB60" s="13"/>
      <c r="ILC60" s="13"/>
      <c r="ILD60" s="13"/>
      <c r="ILE60" s="13"/>
      <c r="ILF60" s="13"/>
      <c r="ILG60" s="13"/>
      <c r="ILH60" s="13"/>
      <c r="ILI60" s="13"/>
      <c r="ILJ60" s="13"/>
      <c r="ILK60" s="13"/>
      <c r="ILL60" s="13"/>
      <c r="ILM60" s="13"/>
      <c r="ILN60" s="13"/>
      <c r="ILO60" s="13"/>
      <c r="ILP60" s="13"/>
      <c r="ILQ60" s="13"/>
      <c r="ILR60" s="13"/>
      <c r="ILS60" s="13"/>
      <c r="ILT60" s="13"/>
      <c r="ILU60" s="13"/>
      <c r="ILV60" s="13"/>
      <c r="ILW60" s="13"/>
      <c r="ILX60" s="13"/>
      <c r="ILY60" s="13"/>
      <c r="ILZ60" s="13"/>
      <c r="IMA60" s="13"/>
      <c r="IMB60" s="13"/>
      <c r="IMC60" s="13"/>
      <c r="IMD60" s="13"/>
      <c r="IME60" s="13"/>
      <c r="IMF60" s="13"/>
      <c r="IMG60" s="13"/>
      <c r="IMH60" s="13"/>
      <c r="IMI60" s="13"/>
      <c r="IMJ60" s="13"/>
      <c r="IMK60" s="13"/>
      <c r="IML60" s="13"/>
      <c r="IMM60" s="13"/>
      <c r="IMN60" s="13"/>
      <c r="IMO60" s="13"/>
      <c r="IMP60" s="13"/>
      <c r="IMQ60" s="13"/>
      <c r="IMR60" s="13"/>
      <c r="IMS60" s="13"/>
      <c r="IMT60" s="13"/>
      <c r="IMU60" s="13"/>
      <c r="IMV60" s="13"/>
      <c r="IMW60" s="13"/>
      <c r="IMX60" s="13"/>
      <c r="IMY60" s="13"/>
      <c r="IMZ60" s="13"/>
      <c r="INA60" s="13"/>
      <c r="INB60" s="13"/>
      <c r="INC60" s="13"/>
      <c r="IND60" s="13"/>
      <c r="INE60" s="13"/>
      <c r="INF60" s="13"/>
      <c r="ING60" s="13"/>
      <c r="INH60" s="13"/>
      <c r="INI60" s="13"/>
      <c r="INJ60" s="13"/>
      <c r="INK60" s="13"/>
      <c r="INL60" s="13"/>
      <c r="INM60" s="13"/>
      <c r="INN60" s="13"/>
      <c r="INO60" s="13"/>
      <c r="INP60" s="13"/>
      <c r="INQ60" s="13"/>
      <c r="INR60" s="13"/>
      <c r="INS60" s="13"/>
      <c r="INT60" s="13"/>
      <c r="INU60" s="13"/>
      <c r="INV60" s="13"/>
      <c r="INW60" s="13"/>
      <c r="INX60" s="13"/>
      <c r="INY60" s="13"/>
      <c r="INZ60" s="13"/>
      <c r="IOA60" s="13"/>
      <c r="IOB60" s="13"/>
      <c r="IOC60" s="13"/>
      <c r="IOD60" s="13"/>
      <c r="IOE60" s="13"/>
      <c r="IOF60" s="13"/>
      <c r="IOG60" s="13"/>
      <c r="IOH60" s="13"/>
      <c r="IOI60" s="13"/>
      <c r="IOJ60" s="13"/>
      <c r="IOK60" s="13"/>
      <c r="IOL60" s="13"/>
      <c r="IOM60" s="13"/>
      <c r="ION60" s="13"/>
      <c r="IOO60" s="13"/>
      <c r="IOP60" s="13"/>
      <c r="IOQ60" s="13"/>
      <c r="IOR60" s="13"/>
      <c r="IOS60" s="13"/>
      <c r="IOT60" s="13"/>
      <c r="IOU60" s="13"/>
      <c r="IOV60" s="13"/>
      <c r="IOW60" s="13"/>
      <c r="IOX60" s="13"/>
      <c r="IOY60" s="13"/>
      <c r="IOZ60" s="13"/>
      <c r="IPA60" s="13"/>
      <c r="IPB60" s="13"/>
      <c r="IPC60" s="13"/>
      <c r="IPD60" s="13"/>
      <c r="IPE60" s="13"/>
      <c r="IPF60" s="13"/>
      <c r="IPG60" s="13"/>
      <c r="IPH60" s="13"/>
      <c r="IPI60" s="13"/>
      <c r="IPJ60" s="13"/>
      <c r="IPK60" s="13"/>
      <c r="IPL60" s="13"/>
      <c r="IPM60" s="13"/>
      <c r="IPN60" s="13"/>
      <c r="IPO60" s="13"/>
      <c r="IPP60" s="13"/>
      <c r="IPQ60" s="13"/>
      <c r="IPR60" s="13"/>
      <c r="IPS60" s="13"/>
      <c r="IPT60" s="13"/>
      <c r="IPU60" s="13"/>
      <c r="IPV60" s="13"/>
      <c r="IPW60" s="13"/>
      <c r="IPX60" s="13"/>
      <c r="IPY60" s="13"/>
      <c r="IPZ60" s="13"/>
      <c r="IQA60" s="13"/>
      <c r="IQB60" s="13"/>
      <c r="IQC60" s="13"/>
      <c r="IQD60" s="13"/>
      <c r="IQE60" s="13"/>
      <c r="IQF60" s="13"/>
      <c r="IQG60" s="13"/>
      <c r="IQH60" s="13"/>
      <c r="IQI60" s="13"/>
      <c r="IQJ60" s="13"/>
      <c r="IQK60" s="13"/>
      <c r="IQL60" s="13"/>
      <c r="IQM60" s="13"/>
      <c r="IQN60" s="13"/>
      <c r="IQO60" s="13"/>
      <c r="IQP60" s="13"/>
      <c r="IQQ60" s="13"/>
      <c r="IQR60" s="13"/>
      <c r="IQS60" s="13"/>
      <c r="IQT60" s="13"/>
      <c r="IQU60" s="13"/>
      <c r="IQV60" s="13"/>
      <c r="IQW60" s="13"/>
      <c r="IQX60" s="13"/>
      <c r="IQY60" s="13"/>
      <c r="IQZ60" s="13"/>
      <c r="IRA60" s="13"/>
      <c r="IRB60" s="13"/>
      <c r="IRC60" s="13"/>
      <c r="IRD60" s="13"/>
      <c r="IRE60" s="13"/>
      <c r="IRF60" s="13"/>
      <c r="IRG60" s="13"/>
      <c r="IRH60" s="13"/>
      <c r="IRI60" s="13"/>
      <c r="IRJ60" s="13"/>
      <c r="IRK60" s="13"/>
      <c r="IRL60" s="13"/>
      <c r="IRM60" s="13"/>
      <c r="IRN60" s="13"/>
      <c r="IRO60" s="13"/>
      <c r="IRP60" s="13"/>
      <c r="IRQ60" s="13"/>
      <c r="IRR60" s="13"/>
      <c r="IRS60" s="13"/>
      <c r="IRT60" s="13"/>
      <c r="IRU60" s="13"/>
      <c r="IRV60" s="13"/>
      <c r="IRW60" s="13"/>
      <c r="IRX60" s="13"/>
      <c r="IRY60" s="13"/>
      <c r="IRZ60" s="13"/>
      <c r="ISA60" s="13"/>
      <c r="ISB60" s="13"/>
      <c r="ISC60" s="13"/>
      <c r="ISD60" s="13"/>
      <c r="ISE60" s="13"/>
      <c r="ISF60" s="13"/>
      <c r="ISG60" s="13"/>
      <c r="ISH60" s="13"/>
      <c r="ISI60" s="13"/>
      <c r="ISJ60" s="13"/>
      <c r="ISK60" s="13"/>
      <c r="ISL60" s="13"/>
      <c r="ISM60" s="13"/>
      <c r="ISN60" s="13"/>
      <c r="ISO60" s="13"/>
      <c r="ISP60" s="13"/>
      <c r="ISQ60" s="13"/>
      <c r="ISR60" s="13"/>
      <c r="ISS60" s="13"/>
      <c r="IST60" s="13"/>
      <c r="ISU60" s="13"/>
      <c r="ISV60" s="13"/>
      <c r="ISW60" s="13"/>
      <c r="ISX60" s="13"/>
      <c r="ISY60" s="13"/>
      <c r="ISZ60" s="13"/>
      <c r="ITA60" s="13"/>
      <c r="ITB60" s="13"/>
      <c r="ITC60" s="13"/>
      <c r="ITD60" s="13"/>
      <c r="ITE60" s="13"/>
      <c r="ITF60" s="13"/>
      <c r="ITG60" s="13"/>
      <c r="ITH60" s="13"/>
      <c r="ITI60" s="13"/>
      <c r="ITJ60" s="13"/>
      <c r="ITK60" s="13"/>
      <c r="ITL60" s="13"/>
      <c r="ITM60" s="13"/>
      <c r="ITN60" s="13"/>
      <c r="ITO60" s="13"/>
      <c r="ITP60" s="13"/>
      <c r="ITQ60" s="13"/>
      <c r="ITR60" s="13"/>
      <c r="ITS60" s="13"/>
      <c r="ITT60" s="13"/>
      <c r="ITU60" s="13"/>
      <c r="ITV60" s="13"/>
      <c r="ITW60" s="13"/>
      <c r="ITX60" s="13"/>
      <c r="ITY60" s="13"/>
      <c r="ITZ60" s="13"/>
      <c r="IUA60" s="13"/>
      <c r="IUB60" s="13"/>
      <c r="IUC60" s="13"/>
      <c r="IUD60" s="13"/>
      <c r="IUE60" s="13"/>
      <c r="IUF60" s="13"/>
      <c r="IUG60" s="13"/>
      <c r="IUH60" s="13"/>
      <c r="IUI60" s="13"/>
      <c r="IUJ60" s="13"/>
      <c r="IUK60" s="13"/>
      <c r="IUL60" s="13"/>
      <c r="IUM60" s="13"/>
      <c r="IUN60" s="13"/>
      <c r="IUO60" s="13"/>
      <c r="IUP60" s="13"/>
      <c r="IUQ60" s="13"/>
      <c r="IUR60" s="13"/>
      <c r="IUS60" s="13"/>
      <c r="IUT60" s="13"/>
      <c r="IUU60" s="13"/>
      <c r="IUV60" s="13"/>
      <c r="IUW60" s="13"/>
      <c r="IUX60" s="13"/>
      <c r="IUY60" s="13"/>
      <c r="IUZ60" s="13"/>
      <c r="IVA60" s="13"/>
      <c r="IVB60" s="13"/>
      <c r="IVC60" s="13"/>
      <c r="IVD60" s="13"/>
      <c r="IVE60" s="13"/>
      <c r="IVF60" s="13"/>
      <c r="IVG60" s="13"/>
      <c r="IVH60" s="13"/>
      <c r="IVI60" s="13"/>
      <c r="IVJ60" s="13"/>
      <c r="IVK60" s="13"/>
      <c r="IVL60" s="13"/>
      <c r="IVM60" s="13"/>
      <c r="IVN60" s="13"/>
      <c r="IVO60" s="13"/>
      <c r="IVP60" s="13"/>
      <c r="IVQ60" s="13"/>
      <c r="IVR60" s="13"/>
      <c r="IVS60" s="13"/>
      <c r="IVT60" s="13"/>
      <c r="IVU60" s="13"/>
      <c r="IVV60" s="13"/>
      <c r="IVW60" s="13"/>
      <c r="IVX60" s="13"/>
      <c r="IVY60" s="13"/>
      <c r="IVZ60" s="13"/>
      <c r="IWA60" s="13"/>
      <c r="IWB60" s="13"/>
      <c r="IWC60" s="13"/>
      <c r="IWD60" s="13"/>
      <c r="IWE60" s="13"/>
      <c r="IWF60" s="13"/>
      <c r="IWG60" s="13"/>
      <c r="IWH60" s="13"/>
      <c r="IWI60" s="13"/>
      <c r="IWJ60" s="13"/>
      <c r="IWK60" s="13"/>
      <c r="IWL60" s="13"/>
      <c r="IWM60" s="13"/>
      <c r="IWN60" s="13"/>
      <c r="IWO60" s="13"/>
      <c r="IWP60" s="13"/>
      <c r="IWQ60" s="13"/>
      <c r="IWR60" s="13"/>
      <c r="IWS60" s="13"/>
      <c r="IWT60" s="13"/>
      <c r="IWU60" s="13"/>
      <c r="IWV60" s="13"/>
      <c r="IWW60" s="13"/>
      <c r="IWX60" s="13"/>
      <c r="IWY60" s="13"/>
      <c r="IWZ60" s="13"/>
      <c r="IXA60" s="13"/>
      <c r="IXB60" s="13"/>
      <c r="IXC60" s="13"/>
      <c r="IXD60" s="13"/>
      <c r="IXE60" s="13"/>
      <c r="IXF60" s="13"/>
      <c r="IXG60" s="13"/>
      <c r="IXH60" s="13"/>
      <c r="IXI60" s="13"/>
      <c r="IXJ60" s="13"/>
      <c r="IXK60" s="13"/>
      <c r="IXL60" s="13"/>
      <c r="IXM60" s="13"/>
      <c r="IXN60" s="13"/>
      <c r="IXO60" s="13"/>
      <c r="IXP60" s="13"/>
      <c r="IXQ60" s="13"/>
      <c r="IXR60" s="13"/>
      <c r="IXS60" s="13"/>
      <c r="IXT60" s="13"/>
      <c r="IXU60" s="13"/>
      <c r="IXV60" s="13"/>
      <c r="IXW60" s="13"/>
      <c r="IXX60" s="13"/>
      <c r="IXY60" s="13"/>
      <c r="IXZ60" s="13"/>
      <c r="IYA60" s="13"/>
      <c r="IYB60" s="13"/>
      <c r="IYC60" s="13"/>
      <c r="IYD60" s="13"/>
      <c r="IYE60" s="13"/>
      <c r="IYF60" s="13"/>
      <c r="IYG60" s="13"/>
      <c r="IYH60" s="13"/>
      <c r="IYI60" s="13"/>
      <c r="IYJ60" s="13"/>
      <c r="IYK60" s="13"/>
      <c r="IYL60" s="13"/>
      <c r="IYM60" s="13"/>
      <c r="IYN60" s="13"/>
      <c r="IYO60" s="13"/>
      <c r="IYP60" s="13"/>
      <c r="IYQ60" s="13"/>
      <c r="IYR60" s="13"/>
      <c r="IYS60" s="13"/>
      <c r="IYT60" s="13"/>
      <c r="IYU60" s="13"/>
      <c r="IYV60" s="13"/>
      <c r="IYW60" s="13"/>
      <c r="IYX60" s="13"/>
      <c r="IYY60" s="13"/>
      <c r="IYZ60" s="13"/>
      <c r="IZA60" s="13"/>
      <c r="IZB60" s="13"/>
      <c r="IZC60" s="13"/>
      <c r="IZD60" s="13"/>
      <c r="IZE60" s="13"/>
      <c r="IZF60" s="13"/>
      <c r="IZG60" s="13"/>
      <c r="IZH60" s="13"/>
      <c r="IZI60" s="13"/>
      <c r="IZJ60" s="13"/>
      <c r="IZK60" s="13"/>
      <c r="IZL60" s="13"/>
      <c r="IZM60" s="13"/>
      <c r="IZN60" s="13"/>
      <c r="IZO60" s="13"/>
      <c r="IZP60" s="13"/>
      <c r="IZQ60" s="13"/>
      <c r="IZR60" s="13"/>
      <c r="IZS60" s="13"/>
      <c r="IZT60" s="13"/>
      <c r="IZU60" s="13"/>
      <c r="IZV60" s="13"/>
      <c r="IZW60" s="13"/>
      <c r="IZX60" s="13"/>
      <c r="IZY60" s="13"/>
      <c r="IZZ60" s="13"/>
      <c r="JAA60" s="13"/>
      <c r="JAB60" s="13"/>
      <c r="JAC60" s="13"/>
      <c r="JAD60" s="13"/>
      <c r="JAE60" s="13"/>
      <c r="JAF60" s="13"/>
      <c r="JAG60" s="13"/>
      <c r="JAH60" s="13"/>
      <c r="JAI60" s="13"/>
      <c r="JAJ60" s="13"/>
      <c r="JAK60" s="13"/>
      <c r="JAL60" s="13"/>
      <c r="JAM60" s="13"/>
      <c r="JAN60" s="13"/>
      <c r="JAO60" s="13"/>
      <c r="JAP60" s="13"/>
      <c r="JAQ60" s="13"/>
      <c r="JAR60" s="13"/>
      <c r="JAS60" s="13"/>
      <c r="JAT60" s="13"/>
      <c r="JAU60" s="13"/>
      <c r="JAV60" s="13"/>
      <c r="JAW60" s="13"/>
      <c r="JAX60" s="13"/>
      <c r="JAY60" s="13"/>
      <c r="JAZ60" s="13"/>
      <c r="JBA60" s="13"/>
      <c r="JBB60" s="13"/>
      <c r="JBC60" s="13"/>
      <c r="JBD60" s="13"/>
      <c r="JBE60" s="13"/>
      <c r="JBF60" s="13"/>
      <c r="JBG60" s="13"/>
      <c r="JBH60" s="13"/>
      <c r="JBI60" s="13"/>
      <c r="JBJ60" s="13"/>
      <c r="JBK60" s="13"/>
      <c r="JBL60" s="13"/>
      <c r="JBM60" s="13"/>
      <c r="JBN60" s="13"/>
      <c r="JBO60" s="13"/>
      <c r="JBP60" s="13"/>
      <c r="JBQ60" s="13"/>
      <c r="JBR60" s="13"/>
      <c r="JBS60" s="13"/>
      <c r="JBT60" s="13"/>
      <c r="JBU60" s="13"/>
      <c r="JBV60" s="13"/>
      <c r="JBW60" s="13"/>
      <c r="JBX60" s="13"/>
      <c r="JBY60" s="13"/>
      <c r="JBZ60" s="13"/>
      <c r="JCA60" s="13"/>
      <c r="JCB60" s="13"/>
      <c r="JCC60" s="13"/>
      <c r="JCD60" s="13"/>
      <c r="JCE60" s="13"/>
      <c r="JCF60" s="13"/>
      <c r="JCG60" s="13"/>
      <c r="JCH60" s="13"/>
      <c r="JCI60" s="13"/>
      <c r="JCJ60" s="13"/>
      <c r="JCK60" s="13"/>
      <c r="JCL60" s="13"/>
      <c r="JCM60" s="13"/>
      <c r="JCN60" s="13"/>
      <c r="JCO60" s="13"/>
      <c r="JCP60" s="13"/>
      <c r="JCQ60" s="13"/>
      <c r="JCR60" s="13"/>
      <c r="JCS60" s="13"/>
      <c r="JCT60" s="13"/>
      <c r="JCU60" s="13"/>
      <c r="JCV60" s="13"/>
      <c r="JCW60" s="13"/>
      <c r="JCX60" s="13"/>
      <c r="JCY60" s="13"/>
      <c r="JCZ60" s="13"/>
      <c r="JDA60" s="13"/>
      <c r="JDB60" s="13"/>
      <c r="JDC60" s="13"/>
      <c r="JDD60" s="13"/>
      <c r="JDE60" s="13"/>
      <c r="JDF60" s="13"/>
      <c r="JDG60" s="13"/>
      <c r="JDH60" s="13"/>
      <c r="JDI60" s="13"/>
      <c r="JDJ60" s="13"/>
      <c r="JDK60" s="13"/>
      <c r="JDL60" s="13"/>
      <c r="JDM60" s="13"/>
      <c r="JDN60" s="13"/>
      <c r="JDO60" s="13"/>
      <c r="JDP60" s="13"/>
      <c r="JDQ60" s="13"/>
      <c r="JDR60" s="13"/>
      <c r="JDS60" s="13"/>
      <c r="JDT60" s="13"/>
      <c r="JDU60" s="13"/>
      <c r="JDV60" s="13"/>
      <c r="JDW60" s="13"/>
      <c r="JDX60" s="13"/>
      <c r="JDY60" s="13"/>
      <c r="JDZ60" s="13"/>
      <c r="JEA60" s="13"/>
      <c r="JEB60" s="13"/>
      <c r="JEC60" s="13"/>
      <c r="JED60" s="13"/>
      <c r="JEE60" s="13"/>
      <c r="JEF60" s="13"/>
      <c r="JEG60" s="13"/>
      <c r="JEH60" s="13"/>
      <c r="JEI60" s="13"/>
      <c r="JEJ60" s="13"/>
      <c r="JEK60" s="13"/>
      <c r="JEL60" s="13"/>
      <c r="JEM60" s="13"/>
      <c r="JEN60" s="13"/>
      <c r="JEO60" s="13"/>
      <c r="JEP60" s="13"/>
      <c r="JEQ60" s="13"/>
      <c r="JER60" s="13"/>
      <c r="JES60" s="13"/>
      <c r="JET60" s="13"/>
      <c r="JEU60" s="13"/>
      <c r="JEV60" s="13"/>
      <c r="JEW60" s="13"/>
      <c r="JEX60" s="13"/>
      <c r="JEY60" s="13"/>
      <c r="JEZ60" s="13"/>
      <c r="JFA60" s="13"/>
      <c r="JFB60" s="13"/>
      <c r="JFC60" s="13"/>
      <c r="JFD60" s="13"/>
      <c r="JFE60" s="13"/>
      <c r="JFF60" s="13"/>
      <c r="JFG60" s="13"/>
      <c r="JFH60" s="13"/>
      <c r="JFI60" s="13"/>
      <c r="JFJ60" s="13"/>
      <c r="JFK60" s="13"/>
      <c r="JFL60" s="13"/>
      <c r="JFM60" s="13"/>
      <c r="JFN60" s="13"/>
      <c r="JFO60" s="13"/>
      <c r="JFP60" s="13"/>
      <c r="JFQ60" s="13"/>
      <c r="JFR60" s="13"/>
      <c r="JFS60" s="13"/>
      <c r="JFT60" s="13"/>
      <c r="JFU60" s="13"/>
      <c r="JFV60" s="13"/>
      <c r="JFW60" s="13"/>
      <c r="JFX60" s="13"/>
      <c r="JFY60" s="13"/>
      <c r="JFZ60" s="13"/>
      <c r="JGA60" s="13"/>
      <c r="JGB60" s="13"/>
      <c r="JGC60" s="13"/>
      <c r="JGD60" s="13"/>
      <c r="JGE60" s="13"/>
      <c r="JGF60" s="13"/>
      <c r="JGG60" s="13"/>
      <c r="JGH60" s="13"/>
      <c r="JGI60" s="13"/>
      <c r="JGJ60" s="13"/>
      <c r="JGK60" s="13"/>
      <c r="JGL60" s="13"/>
      <c r="JGM60" s="13"/>
      <c r="JGN60" s="13"/>
      <c r="JGO60" s="13"/>
      <c r="JGP60" s="13"/>
      <c r="JGQ60" s="13"/>
      <c r="JGR60" s="13"/>
      <c r="JGS60" s="13"/>
      <c r="JGT60" s="13"/>
      <c r="JGU60" s="13"/>
      <c r="JGV60" s="13"/>
      <c r="JGW60" s="13"/>
      <c r="JGX60" s="13"/>
      <c r="JGY60" s="13"/>
      <c r="JGZ60" s="13"/>
      <c r="JHA60" s="13"/>
      <c r="JHB60" s="13"/>
      <c r="JHC60" s="13"/>
      <c r="JHD60" s="13"/>
      <c r="JHE60" s="13"/>
      <c r="JHF60" s="13"/>
      <c r="JHG60" s="13"/>
      <c r="JHH60" s="13"/>
      <c r="JHI60" s="13"/>
      <c r="JHJ60" s="13"/>
      <c r="JHK60" s="13"/>
      <c r="JHL60" s="13"/>
      <c r="JHM60" s="13"/>
      <c r="JHN60" s="13"/>
      <c r="JHO60" s="13"/>
      <c r="JHP60" s="13"/>
      <c r="JHQ60" s="13"/>
      <c r="JHR60" s="13"/>
      <c r="JHS60" s="13"/>
      <c r="JHT60" s="13"/>
      <c r="JHU60" s="13"/>
      <c r="JHV60" s="13"/>
      <c r="JHW60" s="13"/>
      <c r="JHX60" s="13"/>
      <c r="JHY60" s="13"/>
      <c r="JHZ60" s="13"/>
      <c r="JIA60" s="13"/>
      <c r="JIB60" s="13"/>
      <c r="JIC60" s="13"/>
      <c r="JID60" s="13"/>
      <c r="JIE60" s="13"/>
      <c r="JIF60" s="13"/>
      <c r="JIG60" s="13"/>
      <c r="JIH60" s="13"/>
      <c r="JII60" s="13"/>
      <c r="JIJ60" s="13"/>
      <c r="JIK60" s="13"/>
      <c r="JIL60" s="13"/>
      <c r="JIM60" s="13"/>
      <c r="JIN60" s="13"/>
      <c r="JIO60" s="13"/>
      <c r="JIP60" s="13"/>
      <c r="JIQ60" s="13"/>
      <c r="JIR60" s="13"/>
      <c r="JIS60" s="13"/>
      <c r="JIT60" s="13"/>
      <c r="JIU60" s="13"/>
      <c r="JIV60" s="13"/>
      <c r="JIW60" s="13"/>
      <c r="JIX60" s="13"/>
      <c r="JIY60" s="13"/>
      <c r="JIZ60" s="13"/>
      <c r="JJA60" s="13"/>
      <c r="JJB60" s="13"/>
      <c r="JJC60" s="13"/>
      <c r="JJD60" s="13"/>
      <c r="JJE60" s="13"/>
      <c r="JJF60" s="13"/>
      <c r="JJG60" s="13"/>
      <c r="JJH60" s="13"/>
      <c r="JJI60" s="13"/>
      <c r="JJJ60" s="13"/>
      <c r="JJK60" s="13"/>
      <c r="JJL60" s="13"/>
      <c r="JJM60" s="13"/>
      <c r="JJN60" s="13"/>
      <c r="JJO60" s="13"/>
      <c r="JJP60" s="13"/>
      <c r="JJQ60" s="13"/>
      <c r="JJR60" s="13"/>
      <c r="JJS60" s="13"/>
      <c r="JJT60" s="13"/>
      <c r="JJU60" s="13"/>
      <c r="JJV60" s="13"/>
      <c r="JJW60" s="13"/>
      <c r="JJX60" s="13"/>
      <c r="JJY60" s="13"/>
      <c r="JJZ60" s="13"/>
      <c r="JKA60" s="13"/>
      <c r="JKB60" s="13"/>
      <c r="JKC60" s="13"/>
      <c r="JKD60" s="13"/>
      <c r="JKE60" s="13"/>
      <c r="JKF60" s="13"/>
      <c r="JKG60" s="13"/>
      <c r="JKH60" s="13"/>
      <c r="JKI60" s="13"/>
      <c r="JKJ60" s="13"/>
      <c r="JKK60" s="13"/>
      <c r="JKL60" s="13"/>
      <c r="JKM60" s="13"/>
      <c r="JKN60" s="13"/>
      <c r="JKO60" s="13"/>
      <c r="JKP60" s="13"/>
      <c r="JKQ60" s="13"/>
      <c r="JKR60" s="13"/>
      <c r="JKS60" s="13"/>
      <c r="JKT60" s="13"/>
      <c r="JKU60" s="13"/>
      <c r="JKV60" s="13"/>
      <c r="JKW60" s="13"/>
      <c r="JKX60" s="13"/>
      <c r="JKY60" s="13"/>
      <c r="JKZ60" s="13"/>
      <c r="JLA60" s="13"/>
      <c r="JLB60" s="13"/>
      <c r="JLC60" s="13"/>
      <c r="JLD60" s="13"/>
      <c r="JLE60" s="13"/>
      <c r="JLF60" s="13"/>
      <c r="JLG60" s="13"/>
      <c r="JLH60" s="13"/>
      <c r="JLI60" s="13"/>
      <c r="JLJ60" s="13"/>
      <c r="JLK60" s="13"/>
      <c r="JLL60" s="13"/>
      <c r="JLM60" s="13"/>
      <c r="JLN60" s="13"/>
      <c r="JLO60" s="13"/>
      <c r="JLP60" s="13"/>
      <c r="JLQ60" s="13"/>
      <c r="JLR60" s="13"/>
      <c r="JLS60" s="13"/>
      <c r="JLT60" s="13"/>
      <c r="JLU60" s="13"/>
      <c r="JLV60" s="13"/>
      <c r="JLW60" s="13"/>
      <c r="JLX60" s="13"/>
      <c r="JLY60" s="13"/>
      <c r="JLZ60" s="13"/>
      <c r="JMA60" s="13"/>
      <c r="JMB60" s="13"/>
      <c r="JMC60" s="13"/>
      <c r="JMD60" s="13"/>
      <c r="JME60" s="13"/>
      <c r="JMF60" s="13"/>
      <c r="JMG60" s="13"/>
      <c r="JMH60" s="13"/>
      <c r="JMI60" s="13"/>
      <c r="JMJ60" s="13"/>
      <c r="JMK60" s="13"/>
      <c r="JML60" s="13"/>
      <c r="JMM60" s="13"/>
      <c r="JMN60" s="13"/>
      <c r="JMO60" s="13"/>
      <c r="JMP60" s="13"/>
      <c r="JMQ60" s="13"/>
      <c r="JMR60" s="13"/>
      <c r="JMS60" s="13"/>
      <c r="JMT60" s="13"/>
      <c r="JMU60" s="13"/>
      <c r="JMV60" s="13"/>
      <c r="JMW60" s="13"/>
      <c r="JMX60" s="13"/>
      <c r="JMY60" s="13"/>
      <c r="JMZ60" s="13"/>
      <c r="JNA60" s="13"/>
      <c r="JNB60" s="13"/>
      <c r="JNC60" s="13"/>
      <c r="JND60" s="13"/>
      <c r="JNE60" s="13"/>
      <c r="JNF60" s="13"/>
      <c r="JNG60" s="13"/>
      <c r="JNH60" s="13"/>
      <c r="JNI60" s="13"/>
      <c r="JNJ60" s="13"/>
      <c r="JNK60" s="13"/>
      <c r="JNL60" s="13"/>
      <c r="JNM60" s="13"/>
      <c r="JNN60" s="13"/>
      <c r="JNO60" s="13"/>
      <c r="JNP60" s="13"/>
      <c r="JNQ60" s="13"/>
      <c r="JNR60" s="13"/>
      <c r="JNS60" s="13"/>
      <c r="JNT60" s="13"/>
      <c r="JNU60" s="13"/>
      <c r="JNV60" s="13"/>
      <c r="JNW60" s="13"/>
      <c r="JNX60" s="13"/>
      <c r="JNY60" s="13"/>
      <c r="JNZ60" s="13"/>
      <c r="JOA60" s="13"/>
      <c r="JOB60" s="13"/>
      <c r="JOC60" s="13"/>
      <c r="JOD60" s="13"/>
      <c r="JOE60" s="13"/>
      <c r="JOF60" s="13"/>
      <c r="JOG60" s="13"/>
      <c r="JOH60" s="13"/>
      <c r="JOI60" s="13"/>
      <c r="JOJ60" s="13"/>
      <c r="JOK60" s="13"/>
      <c r="JOL60" s="13"/>
      <c r="JOM60" s="13"/>
      <c r="JON60" s="13"/>
      <c r="JOO60" s="13"/>
      <c r="JOP60" s="13"/>
      <c r="JOQ60" s="13"/>
      <c r="JOR60" s="13"/>
      <c r="JOS60" s="13"/>
      <c r="JOT60" s="13"/>
      <c r="JOU60" s="13"/>
      <c r="JOV60" s="13"/>
      <c r="JOW60" s="13"/>
      <c r="JOX60" s="13"/>
      <c r="JOY60" s="13"/>
      <c r="JOZ60" s="13"/>
      <c r="JPA60" s="13"/>
      <c r="JPB60" s="13"/>
      <c r="JPC60" s="13"/>
      <c r="JPD60" s="13"/>
      <c r="JPE60" s="13"/>
      <c r="JPF60" s="13"/>
      <c r="JPG60" s="13"/>
      <c r="JPH60" s="13"/>
      <c r="JPI60" s="13"/>
      <c r="JPJ60" s="13"/>
      <c r="JPK60" s="13"/>
      <c r="JPL60" s="13"/>
      <c r="JPM60" s="13"/>
      <c r="JPN60" s="13"/>
      <c r="JPO60" s="13"/>
      <c r="JPP60" s="13"/>
      <c r="JPQ60" s="13"/>
      <c r="JPR60" s="13"/>
      <c r="JPS60" s="13"/>
      <c r="JPT60" s="13"/>
      <c r="JPU60" s="13"/>
      <c r="JPV60" s="13"/>
      <c r="JPW60" s="13"/>
      <c r="JPX60" s="13"/>
      <c r="JPY60" s="13"/>
      <c r="JPZ60" s="13"/>
      <c r="JQA60" s="13"/>
      <c r="JQB60" s="13"/>
      <c r="JQC60" s="13"/>
      <c r="JQD60" s="13"/>
      <c r="JQE60" s="13"/>
      <c r="JQF60" s="13"/>
      <c r="JQG60" s="13"/>
      <c r="JQH60" s="13"/>
      <c r="JQI60" s="13"/>
      <c r="JQJ60" s="13"/>
      <c r="JQK60" s="13"/>
      <c r="JQL60" s="13"/>
      <c r="JQM60" s="13"/>
      <c r="JQN60" s="13"/>
      <c r="JQO60" s="13"/>
      <c r="JQP60" s="13"/>
      <c r="JQQ60" s="13"/>
      <c r="JQR60" s="13"/>
      <c r="JQS60" s="13"/>
      <c r="JQT60" s="13"/>
      <c r="JQU60" s="13"/>
      <c r="JQV60" s="13"/>
      <c r="JQW60" s="13"/>
      <c r="JQX60" s="13"/>
      <c r="JQY60" s="13"/>
      <c r="JQZ60" s="13"/>
      <c r="JRA60" s="13"/>
      <c r="JRB60" s="13"/>
      <c r="JRC60" s="13"/>
      <c r="JRD60" s="13"/>
      <c r="JRE60" s="13"/>
      <c r="JRF60" s="13"/>
      <c r="JRG60" s="13"/>
      <c r="JRH60" s="13"/>
      <c r="JRI60" s="13"/>
      <c r="JRJ60" s="13"/>
      <c r="JRK60" s="13"/>
      <c r="JRL60" s="13"/>
      <c r="JRM60" s="13"/>
      <c r="JRN60" s="13"/>
      <c r="JRO60" s="13"/>
      <c r="JRP60" s="13"/>
      <c r="JRQ60" s="13"/>
      <c r="JRR60" s="13"/>
      <c r="JRS60" s="13"/>
      <c r="JRT60" s="13"/>
      <c r="JRU60" s="13"/>
      <c r="JRV60" s="13"/>
      <c r="JRW60" s="13"/>
      <c r="JRX60" s="13"/>
      <c r="JRY60" s="13"/>
      <c r="JRZ60" s="13"/>
      <c r="JSA60" s="13"/>
      <c r="JSB60" s="13"/>
      <c r="JSC60" s="13"/>
      <c r="JSD60" s="13"/>
      <c r="JSE60" s="13"/>
      <c r="JSF60" s="13"/>
      <c r="JSG60" s="13"/>
      <c r="JSH60" s="13"/>
      <c r="JSI60" s="13"/>
      <c r="JSJ60" s="13"/>
      <c r="JSK60" s="13"/>
      <c r="JSL60" s="13"/>
      <c r="JSM60" s="13"/>
      <c r="JSN60" s="13"/>
      <c r="JSO60" s="13"/>
      <c r="JSP60" s="13"/>
      <c r="JSQ60" s="13"/>
      <c r="JSR60" s="13"/>
      <c r="JSS60" s="13"/>
      <c r="JST60" s="13"/>
      <c r="JSU60" s="13"/>
      <c r="JSV60" s="13"/>
      <c r="JSW60" s="13"/>
      <c r="JSX60" s="13"/>
      <c r="JSY60" s="13"/>
      <c r="JSZ60" s="13"/>
      <c r="JTA60" s="13"/>
      <c r="JTB60" s="13"/>
      <c r="JTC60" s="13"/>
      <c r="JTD60" s="13"/>
      <c r="JTE60" s="13"/>
      <c r="JTF60" s="13"/>
      <c r="JTG60" s="13"/>
      <c r="JTH60" s="13"/>
      <c r="JTI60" s="13"/>
      <c r="JTJ60" s="13"/>
      <c r="JTK60" s="13"/>
      <c r="JTL60" s="13"/>
      <c r="JTM60" s="13"/>
      <c r="JTN60" s="13"/>
      <c r="JTO60" s="13"/>
      <c r="JTP60" s="13"/>
      <c r="JTQ60" s="13"/>
      <c r="JTR60" s="13"/>
      <c r="JTS60" s="13"/>
      <c r="JTT60" s="13"/>
      <c r="JTU60" s="13"/>
      <c r="JTV60" s="13"/>
      <c r="JTW60" s="13"/>
      <c r="JTX60" s="13"/>
      <c r="JTY60" s="13"/>
      <c r="JTZ60" s="13"/>
      <c r="JUA60" s="13"/>
      <c r="JUB60" s="13"/>
      <c r="JUC60" s="13"/>
      <c r="JUD60" s="13"/>
      <c r="JUE60" s="13"/>
      <c r="JUF60" s="13"/>
      <c r="JUG60" s="13"/>
      <c r="JUH60" s="13"/>
      <c r="JUI60" s="13"/>
      <c r="JUJ60" s="13"/>
      <c r="JUK60" s="13"/>
      <c r="JUL60" s="13"/>
      <c r="JUM60" s="13"/>
      <c r="JUN60" s="13"/>
      <c r="JUO60" s="13"/>
      <c r="JUP60" s="13"/>
      <c r="JUQ60" s="13"/>
      <c r="JUR60" s="13"/>
      <c r="JUS60" s="13"/>
      <c r="JUT60" s="13"/>
      <c r="JUU60" s="13"/>
      <c r="JUV60" s="13"/>
      <c r="JUW60" s="13"/>
      <c r="JUX60" s="13"/>
      <c r="JUY60" s="13"/>
      <c r="JUZ60" s="13"/>
      <c r="JVA60" s="13"/>
      <c r="JVB60" s="13"/>
      <c r="JVC60" s="13"/>
      <c r="JVD60" s="13"/>
      <c r="JVE60" s="13"/>
      <c r="JVF60" s="13"/>
      <c r="JVG60" s="13"/>
      <c r="JVH60" s="13"/>
      <c r="JVI60" s="13"/>
      <c r="JVJ60" s="13"/>
      <c r="JVK60" s="13"/>
      <c r="JVL60" s="13"/>
      <c r="JVM60" s="13"/>
      <c r="JVN60" s="13"/>
      <c r="JVO60" s="13"/>
      <c r="JVP60" s="13"/>
      <c r="JVQ60" s="13"/>
      <c r="JVR60" s="13"/>
      <c r="JVS60" s="13"/>
      <c r="JVT60" s="13"/>
      <c r="JVU60" s="13"/>
      <c r="JVV60" s="13"/>
      <c r="JVW60" s="13"/>
      <c r="JVX60" s="13"/>
      <c r="JVY60" s="13"/>
      <c r="JVZ60" s="13"/>
      <c r="JWA60" s="13"/>
      <c r="JWB60" s="13"/>
      <c r="JWC60" s="13"/>
      <c r="JWD60" s="13"/>
      <c r="JWE60" s="13"/>
      <c r="JWF60" s="13"/>
      <c r="JWG60" s="13"/>
      <c r="JWH60" s="13"/>
      <c r="JWI60" s="13"/>
      <c r="JWJ60" s="13"/>
      <c r="JWK60" s="13"/>
      <c r="JWL60" s="13"/>
      <c r="JWM60" s="13"/>
      <c r="JWN60" s="13"/>
      <c r="JWO60" s="13"/>
      <c r="JWP60" s="13"/>
      <c r="JWQ60" s="13"/>
      <c r="JWR60" s="13"/>
      <c r="JWS60" s="13"/>
      <c r="JWT60" s="13"/>
      <c r="JWU60" s="13"/>
      <c r="JWV60" s="13"/>
      <c r="JWW60" s="13"/>
      <c r="JWX60" s="13"/>
      <c r="JWY60" s="13"/>
      <c r="JWZ60" s="13"/>
      <c r="JXA60" s="13"/>
      <c r="JXB60" s="13"/>
      <c r="JXC60" s="13"/>
      <c r="JXD60" s="13"/>
      <c r="JXE60" s="13"/>
      <c r="JXF60" s="13"/>
      <c r="JXG60" s="13"/>
      <c r="JXH60" s="13"/>
      <c r="JXI60" s="13"/>
      <c r="JXJ60" s="13"/>
      <c r="JXK60" s="13"/>
      <c r="JXL60" s="13"/>
      <c r="JXM60" s="13"/>
      <c r="JXN60" s="13"/>
      <c r="JXO60" s="13"/>
      <c r="JXP60" s="13"/>
      <c r="JXQ60" s="13"/>
      <c r="JXR60" s="13"/>
      <c r="JXS60" s="13"/>
      <c r="JXT60" s="13"/>
      <c r="JXU60" s="13"/>
      <c r="JXV60" s="13"/>
      <c r="JXW60" s="13"/>
      <c r="JXX60" s="13"/>
      <c r="JXY60" s="13"/>
      <c r="JXZ60" s="13"/>
      <c r="JYA60" s="13"/>
      <c r="JYB60" s="13"/>
      <c r="JYC60" s="13"/>
      <c r="JYD60" s="13"/>
      <c r="JYE60" s="13"/>
      <c r="JYF60" s="13"/>
      <c r="JYG60" s="13"/>
      <c r="JYH60" s="13"/>
      <c r="JYI60" s="13"/>
      <c r="JYJ60" s="13"/>
      <c r="JYK60" s="13"/>
      <c r="JYL60" s="13"/>
      <c r="JYM60" s="13"/>
      <c r="JYN60" s="13"/>
      <c r="JYO60" s="13"/>
      <c r="JYP60" s="13"/>
      <c r="JYQ60" s="13"/>
      <c r="JYR60" s="13"/>
      <c r="JYS60" s="13"/>
      <c r="JYT60" s="13"/>
      <c r="JYU60" s="13"/>
      <c r="JYV60" s="13"/>
      <c r="JYW60" s="13"/>
      <c r="JYX60" s="13"/>
      <c r="JYY60" s="13"/>
      <c r="JYZ60" s="13"/>
      <c r="JZA60" s="13"/>
      <c r="JZB60" s="13"/>
      <c r="JZC60" s="13"/>
      <c r="JZD60" s="13"/>
      <c r="JZE60" s="13"/>
      <c r="JZF60" s="13"/>
      <c r="JZG60" s="13"/>
      <c r="JZH60" s="13"/>
      <c r="JZI60" s="13"/>
      <c r="JZJ60" s="13"/>
      <c r="JZK60" s="13"/>
      <c r="JZL60" s="13"/>
      <c r="JZM60" s="13"/>
      <c r="JZN60" s="13"/>
      <c r="JZO60" s="13"/>
      <c r="JZP60" s="13"/>
      <c r="JZQ60" s="13"/>
      <c r="JZR60" s="13"/>
      <c r="JZS60" s="13"/>
      <c r="JZT60" s="13"/>
      <c r="JZU60" s="13"/>
      <c r="JZV60" s="13"/>
      <c r="JZW60" s="13"/>
      <c r="JZX60" s="13"/>
      <c r="JZY60" s="13"/>
      <c r="JZZ60" s="13"/>
      <c r="KAA60" s="13"/>
      <c r="KAB60" s="13"/>
      <c r="KAC60" s="13"/>
      <c r="KAD60" s="13"/>
      <c r="KAE60" s="13"/>
      <c r="KAF60" s="13"/>
      <c r="KAG60" s="13"/>
      <c r="KAH60" s="13"/>
      <c r="KAI60" s="13"/>
      <c r="KAJ60" s="13"/>
      <c r="KAK60" s="13"/>
      <c r="KAL60" s="13"/>
      <c r="KAM60" s="13"/>
      <c r="KAN60" s="13"/>
      <c r="KAO60" s="13"/>
      <c r="KAP60" s="13"/>
      <c r="KAQ60" s="13"/>
      <c r="KAR60" s="13"/>
      <c r="KAS60" s="13"/>
      <c r="KAT60" s="13"/>
      <c r="KAU60" s="13"/>
      <c r="KAV60" s="13"/>
      <c r="KAW60" s="13"/>
      <c r="KAX60" s="13"/>
      <c r="KAY60" s="13"/>
      <c r="KAZ60" s="13"/>
      <c r="KBA60" s="13"/>
      <c r="KBB60" s="13"/>
      <c r="KBC60" s="13"/>
      <c r="KBD60" s="13"/>
      <c r="KBE60" s="13"/>
      <c r="KBF60" s="13"/>
      <c r="KBG60" s="13"/>
      <c r="KBH60" s="13"/>
      <c r="KBI60" s="13"/>
      <c r="KBJ60" s="13"/>
      <c r="KBK60" s="13"/>
      <c r="KBL60" s="13"/>
      <c r="KBM60" s="13"/>
      <c r="KBN60" s="13"/>
      <c r="KBO60" s="13"/>
      <c r="KBP60" s="13"/>
      <c r="KBQ60" s="13"/>
      <c r="KBR60" s="13"/>
      <c r="KBS60" s="13"/>
      <c r="KBT60" s="13"/>
      <c r="KBU60" s="13"/>
      <c r="KBV60" s="13"/>
      <c r="KBW60" s="13"/>
      <c r="KBX60" s="13"/>
      <c r="KBY60" s="13"/>
      <c r="KBZ60" s="13"/>
      <c r="KCA60" s="13"/>
      <c r="KCB60" s="13"/>
      <c r="KCC60" s="13"/>
      <c r="KCD60" s="13"/>
      <c r="KCE60" s="13"/>
      <c r="KCF60" s="13"/>
      <c r="KCG60" s="13"/>
      <c r="KCH60" s="13"/>
      <c r="KCI60" s="13"/>
      <c r="KCJ60" s="13"/>
      <c r="KCK60" s="13"/>
      <c r="KCL60" s="13"/>
      <c r="KCM60" s="13"/>
      <c r="KCN60" s="13"/>
      <c r="KCO60" s="13"/>
      <c r="KCP60" s="13"/>
      <c r="KCQ60" s="13"/>
      <c r="KCR60" s="13"/>
      <c r="KCS60" s="13"/>
      <c r="KCT60" s="13"/>
      <c r="KCU60" s="13"/>
      <c r="KCV60" s="13"/>
      <c r="KCW60" s="13"/>
      <c r="KCX60" s="13"/>
      <c r="KCY60" s="13"/>
      <c r="KCZ60" s="13"/>
      <c r="KDA60" s="13"/>
      <c r="KDB60" s="13"/>
      <c r="KDC60" s="13"/>
      <c r="KDD60" s="13"/>
      <c r="KDE60" s="13"/>
      <c r="KDF60" s="13"/>
      <c r="KDG60" s="13"/>
      <c r="KDH60" s="13"/>
      <c r="KDI60" s="13"/>
      <c r="KDJ60" s="13"/>
      <c r="KDK60" s="13"/>
      <c r="KDL60" s="13"/>
      <c r="KDM60" s="13"/>
      <c r="KDN60" s="13"/>
      <c r="KDO60" s="13"/>
      <c r="KDP60" s="13"/>
      <c r="KDQ60" s="13"/>
      <c r="KDR60" s="13"/>
      <c r="KDS60" s="13"/>
      <c r="KDT60" s="13"/>
      <c r="KDU60" s="13"/>
      <c r="KDV60" s="13"/>
      <c r="KDW60" s="13"/>
      <c r="KDX60" s="13"/>
      <c r="KDY60" s="13"/>
      <c r="KDZ60" s="13"/>
      <c r="KEA60" s="13"/>
      <c r="KEB60" s="13"/>
      <c r="KEC60" s="13"/>
      <c r="KED60" s="13"/>
      <c r="KEE60" s="13"/>
      <c r="KEF60" s="13"/>
      <c r="KEG60" s="13"/>
      <c r="KEH60" s="13"/>
      <c r="KEI60" s="13"/>
      <c r="KEJ60" s="13"/>
      <c r="KEK60" s="13"/>
      <c r="KEL60" s="13"/>
      <c r="KEM60" s="13"/>
      <c r="KEN60" s="13"/>
      <c r="KEO60" s="13"/>
      <c r="KEP60" s="13"/>
      <c r="KEQ60" s="13"/>
      <c r="KER60" s="13"/>
      <c r="KES60" s="13"/>
      <c r="KET60" s="13"/>
      <c r="KEU60" s="13"/>
      <c r="KEV60" s="13"/>
      <c r="KEW60" s="13"/>
      <c r="KEX60" s="13"/>
      <c r="KEY60" s="13"/>
      <c r="KEZ60" s="13"/>
      <c r="KFA60" s="13"/>
      <c r="KFB60" s="13"/>
      <c r="KFC60" s="13"/>
      <c r="KFD60" s="13"/>
      <c r="KFE60" s="13"/>
      <c r="KFF60" s="13"/>
      <c r="KFG60" s="13"/>
      <c r="KFH60" s="13"/>
      <c r="KFI60" s="13"/>
      <c r="KFJ60" s="13"/>
      <c r="KFK60" s="13"/>
      <c r="KFL60" s="13"/>
      <c r="KFM60" s="13"/>
      <c r="KFN60" s="13"/>
      <c r="KFO60" s="13"/>
      <c r="KFP60" s="13"/>
      <c r="KFQ60" s="13"/>
      <c r="KFR60" s="13"/>
      <c r="KFS60" s="13"/>
      <c r="KFT60" s="13"/>
      <c r="KFU60" s="13"/>
      <c r="KFV60" s="13"/>
      <c r="KFW60" s="13"/>
      <c r="KFX60" s="13"/>
      <c r="KFY60" s="13"/>
      <c r="KFZ60" s="13"/>
      <c r="KGA60" s="13"/>
      <c r="KGB60" s="13"/>
      <c r="KGC60" s="13"/>
      <c r="KGD60" s="13"/>
      <c r="KGE60" s="13"/>
      <c r="KGF60" s="13"/>
      <c r="KGG60" s="13"/>
      <c r="KGH60" s="13"/>
      <c r="KGI60" s="13"/>
      <c r="KGJ60" s="13"/>
      <c r="KGK60" s="13"/>
      <c r="KGL60" s="13"/>
      <c r="KGM60" s="13"/>
      <c r="KGN60" s="13"/>
      <c r="KGO60" s="13"/>
      <c r="KGP60" s="13"/>
      <c r="KGQ60" s="13"/>
      <c r="KGR60" s="13"/>
      <c r="KGS60" s="13"/>
      <c r="KGT60" s="13"/>
      <c r="KGU60" s="13"/>
      <c r="KGV60" s="13"/>
      <c r="KGW60" s="13"/>
      <c r="KGX60" s="13"/>
      <c r="KGY60" s="13"/>
      <c r="KGZ60" s="13"/>
      <c r="KHA60" s="13"/>
      <c r="KHB60" s="13"/>
      <c r="KHC60" s="13"/>
      <c r="KHD60" s="13"/>
      <c r="KHE60" s="13"/>
      <c r="KHF60" s="13"/>
      <c r="KHG60" s="13"/>
      <c r="KHH60" s="13"/>
      <c r="KHI60" s="13"/>
      <c r="KHJ60" s="13"/>
      <c r="KHK60" s="13"/>
      <c r="KHL60" s="13"/>
      <c r="KHM60" s="13"/>
      <c r="KHN60" s="13"/>
      <c r="KHO60" s="13"/>
      <c r="KHP60" s="13"/>
      <c r="KHQ60" s="13"/>
      <c r="KHR60" s="13"/>
      <c r="KHS60" s="13"/>
      <c r="KHT60" s="13"/>
      <c r="KHU60" s="13"/>
      <c r="KHV60" s="13"/>
      <c r="KHW60" s="13"/>
      <c r="KHX60" s="13"/>
      <c r="KHY60" s="13"/>
      <c r="KHZ60" s="13"/>
      <c r="KIA60" s="13"/>
      <c r="KIB60" s="13"/>
      <c r="KIC60" s="13"/>
      <c r="KID60" s="13"/>
      <c r="KIE60" s="13"/>
      <c r="KIF60" s="13"/>
      <c r="KIG60" s="13"/>
      <c r="KIH60" s="13"/>
      <c r="KII60" s="13"/>
      <c r="KIJ60" s="13"/>
      <c r="KIK60" s="13"/>
      <c r="KIL60" s="13"/>
      <c r="KIM60" s="13"/>
      <c r="KIN60" s="13"/>
      <c r="KIO60" s="13"/>
      <c r="KIP60" s="13"/>
      <c r="KIQ60" s="13"/>
      <c r="KIR60" s="13"/>
      <c r="KIS60" s="13"/>
      <c r="KIT60" s="13"/>
      <c r="KIU60" s="13"/>
      <c r="KIV60" s="13"/>
      <c r="KIW60" s="13"/>
      <c r="KIX60" s="13"/>
      <c r="KIY60" s="13"/>
      <c r="KIZ60" s="13"/>
      <c r="KJA60" s="13"/>
      <c r="KJB60" s="13"/>
      <c r="KJC60" s="13"/>
      <c r="KJD60" s="13"/>
      <c r="KJE60" s="13"/>
      <c r="KJF60" s="13"/>
      <c r="KJG60" s="13"/>
      <c r="KJH60" s="13"/>
      <c r="KJI60" s="13"/>
      <c r="KJJ60" s="13"/>
      <c r="KJK60" s="13"/>
      <c r="KJL60" s="13"/>
      <c r="KJM60" s="13"/>
      <c r="KJN60" s="13"/>
      <c r="KJO60" s="13"/>
      <c r="KJP60" s="13"/>
      <c r="KJQ60" s="13"/>
      <c r="KJR60" s="13"/>
      <c r="KJS60" s="13"/>
      <c r="KJT60" s="13"/>
      <c r="KJU60" s="13"/>
      <c r="KJV60" s="13"/>
      <c r="KJW60" s="13"/>
      <c r="KJX60" s="13"/>
      <c r="KJY60" s="13"/>
      <c r="KJZ60" s="13"/>
      <c r="KKA60" s="13"/>
      <c r="KKB60" s="13"/>
      <c r="KKC60" s="13"/>
      <c r="KKD60" s="13"/>
      <c r="KKE60" s="13"/>
      <c r="KKF60" s="13"/>
      <c r="KKG60" s="13"/>
      <c r="KKH60" s="13"/>
      <c r="KKI60" s="13"/>
      <c r="KKJ60" s="13"/>
      <c r="KKK60" s="13"/>
      <c r="KKL60" s="13"/>
      <c r="KKM60" s="13"/>
      <c r="KKN60" s="13"/>
      <c r="KKO60" s="13"/>
      <c r="KKP60" s="13"/>
      <c r="KKQ60" s="13"/>
      <c r="KKR60" s="13"/>
      <c r="KKS60" s="13"/>
      <c r="KKT60" s="13"/>
      <c r="KKU60" s="13"/>
      <c r="KKV60" s="13"/>
      <c r="KKW60" s="13"/>
      <c r="KKX60" s="13"/>
      <c r="KKY60" s="13"/>
      <c r="KKZ60" s="13"/>
      <c r="KLA60" s="13"/>
      <c r="KLB60" s="13"/>
      <c r="KLC60" s="13"/>
      <c r="KLD60" s="13"/>
      <c r="KLE60" s="13"/>
      <c r="KLF60" s="13"/>
      <c r="KLG60" s="13"/>
      <c r="KLH60" s="13"/>
      <c r="KLI60" s="13"/>
      <c r="KLJ60" s="13"/>
      <c r="KLK60" s="13"/>
      <c r="KLL60" s="13"/>
      <c r="KLM60" s="13"/>
      <c r="KLN60" s="13"/>
      <c r="KLO60" s="13"/>
      <c r="KLP60" s="13"/>
      <c r="KLQ60" s="13"/>
      <c r="KLR60" s="13"/>
      <c r="KLS60" s="13"/>
      <c r="KLT60" s="13"/>
      <c r="KLU60" s="13"/>
      <c r="KLV60" s="13"/>
      <c r="KLW60" s="13"/>
      <c r="KLX60" s="13"/>
      <c r="KLY60" s="13"/>
      <c r="KLZ60" s="13"/>
      <c r="KMA60" s="13"/>
      <c r="KMB60" s="13"/>
      <c r="KMC60" s="13"/>
      <c r="KMD60" s="13"/>
      <c r="KME60" s="13"/>
      <c r="KMF60" s="13"/>
      <c r="KMG60" s="13"/>
      <c r="KMH60" s="13"/>
      <c r="KMI60" s="13"/>
      <c r="KMJ60" s="13"/>
      <c r="KMK60" s="13"/>
      <c r="KML60" s="13"/>
      <c r="KMM60" s="13"/>
      <c r="KMN60" s="13"/>
      <c r="KMO60" s="13"/>
      <c r="KMP60" s="13"/>
      <c r="KMQ60" s="13"/>
      <c r="KMR60" s="13"/>
      <c r="KMS60" s="13"/>
      <c r="KMT60" s="13"/>
      <c r="KMU60" s="13"/>
      <c r="KMV60" s="13"/>
      <c r="KMW60" s="13"/>
      <c r="KMX60" s="13"/>
      <c r="KMY60" s="13"/>
      <c r="KMZ60" s="13"/>
      <c r="KNA60" s="13"/>
      <c r="KNB60" s="13"/>
      <c r="KNC60" s="13"/>
      <c r="KND60" s="13"/>
      <c r="KNE60" s="13"/>
      <c r="KNF60" s="13"/>
      <c r="KNG60" s="13"/>
      <c r="KNH60" s="13"/>
      <c r="KNI60" s="13"/>
      <c r="KNJ60" s="13"/>
      <c r="KNK60" s="13"/>
      <c r="KNL60" s="13"/>
      <c r="KNM60" s="13"/>
      <c r="KNN60" s="13"/>
      <c r="KNO60" s="13"/>
      <c r="KNP60" s="13"/>
      <c r="KNQ60" s="13"/>
      <c r="KNR60" s="13"/>
      <c r="KNS60" s="13"/>
      <c r="KNT60" s="13"/>
      <c r="KNU60" s="13"/>
      <c r="KNV60" s="13"/>
      <c r="KNW60" s="13"/>
      <c r="KNX60" s="13"/>
      <c r="KNY60" s="13"/>
      <c r="KNZ60" s="13"/>
      <c r="KOA60" s="13"/>
      <c r="KOB60" s="13"/>
      <c r="KOC60" s="13"/>
      <c r="KOD60" s="13"/>
      <c r="KOE60" s="13"/>
      <c r="KOF60" s="13"/>
      <c r="KOG60" s="13"/>
      <c r="KOH60" s="13"/>
      <c r="KOI60" s="13"/>
      <c r="KOJ60" s="13"/>
      <c r="KOK60" s="13"/>
      <c r="KOL60" s="13"/>
      <c r="KOM60" s="13"/>
      <c r="KON60" s="13"/>
      <c r="KOO60" s="13"/>
      <c r="KOP60" s="13"/>
      <c r="KOQ60" s="13"/>
      <c r="KOR60" s="13"/>
      <c r="KOS60" s="13"/>
      <c r="KOT60" s="13"/>
      <c r="KOU60" s="13"/>
      <c r="KOV60" s="13"/>
      <c r="KOW60" s="13"/>
      <c r="KOX60" s="13"/>
      <c r="KOY60" s="13"/>
      <c r="KOZ60" s="13"/>
      <c r="KPA60" s="13"/>
      <c r="KPB60" s="13"/>
      <c r="KPC60" s="13"/>
      <c r="KPD60" s="13"/>
      <c r="KPE60" s="13"/>
      <c r="KPF60" s="13"/>
      <c r="KPG60" s="13"/>
      <c r="KPH60" s="13"/>
      <c r="KPI60" s="13"/>
      <c r="KPJ60" s="13"/>
      <c r="KPK60" s="13"/>
      <c r="KPL60" s="13"/>
      <c r="KPM60" s="13"/>
      <c r="KPN60" s="13"/>
      <c r="KPO60" s="13"/>
      <c r="KPP60" s="13"/>
      <c r="KPQ60" s="13"/>
      <c r="KPR60" s="13"/>
      <c r="KPS60" s="13"/>
      <c r="KPT60" s="13"/>
      <c r="KPU60" s="13"/>
      <c r="KPV60" s="13"/>
      <c r="KPW60" s="13"/>
      <c r="KPX60" s="13"/>
      <c r="KPY60" s="13"/>
      <c r="KPZ60" s="13"/>
      <c r="KQA60" s="13"/>
      <c r="KQB60" s="13"/>
      <c r="KQC60" s="13"/>
      <c r="KQD60" s="13"/>
      <c r="KQE60" s="13"/>
      <c r="KQF60" s="13"/>
      <c r="KQG60" s="13"/>
      <c r="KQH60" s="13"/>
      <c r="KQI60" s="13"/>
      <c r="KQJ60" s="13"/>
      <c r="KQK60" s="13"/>
      <c r="KQL60" s="13"/>
      <c r="KQM60" s="13"/>
      <c r="KQN60" s="13"/>
      <c r="KQO60" s="13"/>
      <c r="KQP60" s="13"/>
      <c r="KQQ60" s="13"/>
      <c r="KQR60" s="13"/>
      <c r="KQS60" s="13"/>
      <c r="KQT60" s="13"/>
      <c r="KQU60" s="13"/>
      <c r="KQV60" s="13"/>
      <c r="KQW60" s="13"/>
      <c r="KQX60" s="13"/>
      <c r="KQY60" s="13"/>
      <c r="KQZ60" s="13"/>
      <c r="KRA60" s="13"/>
      <c r="KRB60" s="13"/>
      <c r="KRC60" s="13"/>
      <c r="KRD60" s="13"/>
      <c r="KRE60" s="13"/>
      <c r="KRF60" s="13"/>
      <c r="KRG60" s="13"/>
      <c r="KRH60" s="13"/>
      <c r="KRI60" s="13"/>
      <c r="KRJ60" s="13"/>
      <c r="KRK60" s="13"/>
      <c r="KRL60" s="13"/>
      <c r="KRM60" s="13"/>
      <c r="KRN60" s="13"/>
      <c r="KRO60" s="13"/>
      <c r="KRP60" s="13"/>
      <c r="KRQ60" s="13"/>
      <c r="KRR60" s="13"/>
      <c r="KRS60" s="13"/>
      <c r="KRT60" s="13"/>
      <c r="KRU60" s="13"/>
      <c r="KRV60" s="13"/>
      <c r="KRW60" s="13"/>
      <c r="KRX60" s="13"/>
      <c r="KRY60" s="13"/>
      <c r="KRZ60" s="13"/>
      <c r="KSA60" s="13"/>
      <c r="KSB60" s="13"/>
      <c r="KSC60" s="13"/>
      <c r="KSD60" s="13"/>
      <c r="KSE60" s="13"/>
      <c r="KSF60" s="13"/>
      <c r="KSG60" s="13"/>
      <c r="KSH60" s="13"/>
      <c r="KSI60" s="13"/>
      <c r="KSJ60" s="13"/>
      <c r="KSK60" s="13"/>
      <c r="KSL60" s="13"/>
      <c r="KSM60" s="13"/>
      <c r="KSN60" s="13"/>
      <c r="KSO60" s="13"/>
      <c r="KSP60" s="13"/>
      <c r="KSQ60" s="13"/>
      <c r="KSR60" s="13"/>
      <c r="KSS60" s="13"/>
      <c r="KST60" s="13"/>
      <c r="KSU60" s="13"/>
      <c r="KSV60" s="13"/>
      <c r="KSW60" s="13"/>
      <c r="KSX60" s="13"/>
      <c r="KSY60" s="13"/>
      <c r="KSZ60" s="13"/>
      <c r="KTA60" s="13"/>
      <c r="KTB60" s="13"/>
      <c r="KTC60" s="13"/>
      <c r="KTD60" s="13"/>
      <c r="KTE60" s="13"/>
      <c r="KTF60" s="13"/>
      <c r="KTG60" s="13"/>
      <c r="KTH60" s="13"/>
      <c r="KTI60" s="13"/>
      <c r="KTJ60" s="13"/>
      <c r="KTK60" s="13"/>
      <c r="KTL60" s="13"/>
      <c r="KTM60" s="13"/>
      <c r="KTN60" s="13"/>
      <c r="KTO60" s="13"/>
      <c r="KTP60" s="13"/>
      <c r="KTQ60" s="13"/>
      <c r="KTR60" s="13"/>
      <c r="KTS60" s="13"/>
      <c r="KTT60" s="13"/>
      <c r="KTU60" s="13"/>
      <c r="KTV60" s="13"/>
      <c r="KTW60" s="13"/>
      <c r="KTX60" s="13"/>
      <c r="KTY60" s="13"/>
      <c r="KTZ60" s="13"/>
      <c r="KUA60" s="13"/>
      <c r="KUB60" s="13"/>
      <c r="KUC60" s="13"/>
      <c r="KUD60" s="13"/>
      <c r="KUE60" s="13"/>
      <c r="KUF60" s="13"/>
      <c r="KUG60" s="13"/>
      <c r="KUH60" s="13"/>
      <c r="KUI60" s="13"/>
      <c r="KUJ60" s="13"/>
      <c r="KUK60" s="13"/>
      <c r="KUL60" s="13"/>
      <c r="KUM60" s="13"/>
      <c r="KUN60" s="13"/>
      <c r="KUO60" s="13"/>
      <c r="KUP60" s="13"/>
      <c r="KUQ60" s="13"/>
      <c r="KUR60" s="13"/>
      <c r="KUS60" s="13"/>
      <c r="KUT60" s="13"/>
      <c r="KUU60" s="13"/>
      <c r="KUV60" s="13"/>
      <c r="KUW60" s="13"/>
      <c r="KUX60" s="13"/>
      <c r="KUY60" s="13"/>
      <c r="KUZ60" s="13"/>
      <c r="KVA60" s="13"/>
      <c r="KVB60" s="13"/>
      <c r="KVC60" s="13"/>
      <c r="KVD60" s="13"/>
      <c r="KVE60" s="13"/>
      <c r="KVF60" s="13"/>
      <c r="KVG60" s="13"/>
      <c r="KVH60" s="13"/>
      <c r="KVI60" s="13"/>
      <c r="KVJ60" s="13"/>
      <c r="KVK60" s="13"/>
      <c r="KVL60" s="13"/>
      <c r="KVM60" s="13"/>
      <c r="KVN60" s="13"/>
      <c r="KVO60" s="13"/>
      <c r="KVP60" s="13"/>
      <c r="KVQ60" s="13"/>
      <c r="KVR60" s="13"/>
      <c r="KVS60" s="13"/>
      <c r="KVT60" s="13"/>
      <c r="KVU60" s="13"/>
      <c r="KVV60" s="13"/>
      <c r="KVW60" s="13"/>
      <c r="KVX60" s="13"/>
      <c r="KVY60" s="13"/>
      <c r="KVZ60" s="13"/>
      <c r="KWA60" s="13"/>
      <c r="KWB60" s="13"/>
      <c r="KWC60" s="13"/>
      <c r="KWD60" s="13"/>
      <c r="KWE60" s="13"/>
      <c r="KWF60" s="13"/>
      <c r="KWG60" s="13"/>
      <c r="KWH60" s="13"/>
      <c r="KWI60" s="13"/>
      <c r="KWJ60" s="13"/>
      <c r="KWK60" s="13"/>
      <c r="KWL60" s="13"/>
      <c r="KWM60" s="13"/>
      <c r="KWN60" s="13"/>
      <c r="KWO60" s="13"/>
      <c r="KWP60" s="13"/>
      <c r="KWQ60" s="13"/>
      <c r="KWR60" s="13"/>
      <c r="KWS60" s="13"/>
      <c r="KWT60" s="13"/>
      <c r="KWU60" s="13"/>
      <c r="KWV60" s="13"/>
      <c r="KWW60" s="13"/>
      <c r="KWX60" s="13"/>
      <c r="KWY60" s="13"/>
      <c r="KWZ60" s="13"/>
      <c r="KXA60" s="13"/>
      <c r="KXB60" s="13"/>
      <c r="KXC60" s="13"/>
      <c r="KXD60" s="13"/>
      <c r="KXE60" s="13"/>
      <c r="KXF60" s="13"/>
      <c r="KXG60" s="13"/>
      <c r="KXH60" s="13"/>
      <c r="KXI60" s="13"/>
      <c r="KXJ60" s="13"/>
      <c r="KXK60" s="13"/>
      <c r="KXL60" s="13"/>
      <c r="KXM60" s="13"/>
      <c r="KXN60" s="13"/>
      <c r="KXO60" s="13"/>
      <c r="KXP60" s="13"/>
      <c r="KXQ60" s="13"/>
      <c r="KXR60" s="13"/>
      <c r="KXS60" s="13"/>
      <c r="KXT60" s="13"/>
      <c r="KXU60" s="13"/>
      <c r="KXV60" s="13"/>
      <c r="KXW60" s="13"/>
      <c r="KXX60" s="13"/>
      <c r="KXY60" s="13"/>
      <c r="KXZ60" s="13"/>
      <c r="KYA60" s="13"/>
      <c r="KYB60" s="13"/>
      <c r="KYC60" s="13"/>
      <c r="KYD60" s="13"/>
      <c r="KYE60" s="13"/>
      <c r="KYF60" s="13"/>
      <c r="KYG60" s="13"/>
      <c r="KYH60" s="13"/>
      <c r="KYI60" s="13"/>
      <c r="KYJ60" s="13"/>
      <c r="KYK60" s="13"/>
      <c r="KYL60" s="13"/>
      <c r="KYM60" s="13"/>
      <c r="KYN60" s="13"/>
      <c r="KYO60" s="13"/>
      <c r="KYP60" s="13"/>
      <c r="KYQ60" s="13"/>
      <c r="KYR60" s="13"/>
      <c r="KYS60" s="13"/>
      <c r="KYT60" s="13"/>
      <c r="KYU60" s="13"/>
      <c r="KYV60" s="13"/>
      <c r="KYW60" s="13"/>
      <c r="KYX60" s="13"/>
      <c r="KYY60" s="13"/>
      <c r="KYZ60" s="13"/>
      <c r="KZA60" s="13"/>
      <c r="KZB60" s="13"/>
      <c r="KZC60" s="13"/>
      <c r="KZD60" s="13"/>
      <c r="KZE60" s="13"/>
      <c r="KZF60" s="13"/>
      <c r="KZG60" s="13"/>
      <c r="KZH60" s="13"/>
      <c r="KZI60" s="13"/>
      <c r="KZJ60" s="13"/>
      <c r="KZK60" s="13"/>
      <c r="KZL60" s="13"/>
      <c r="KZM60" s="13"/>
      <c r="KZN60" s="13"/>
      <c r="KZO60" s="13"/>
      <c r="KZP60" s="13"/>
      <c r="KZQ60" s="13"/>
      <c r="KZR60" s="13"/>
      <c r="KZS60" s="13"/>
      <c r="KZT60" s="13"/>
      <c r="KZU60" s="13"/>
      <c r="KZV60" s="13"/>
      <c r="KZW60" s="13"/>
      <c r="KZX60" s="13"/>
      <c r="KZY60" s="13"/>
      <c r="KZZ60" s="13"/>
      <c r="LAA60" s="13"/>
      <c r="LAB60" s="13"/>
      <c r="LAC60" s="13"/>
      <c r="LAD60" s="13"/>
      <c r="LAE60" s="13"/>
      <c r="LAF60" s="13"/>
      <c r="LAG60" s="13"/>
      <c r="LAH60" s="13"/>
      <c r="LAI60" s="13"/>
      <c r="LAJ60" s="13"/>
      <c r="LAK60" s="13"/>
      <c r="LAL60" s="13"/>
      <c r="LAM60" s="13"/>
      <c r="LAN60" s="13"/>
      <c r="LAO60" s="13"/>
      <c r="LAP60" s="13"/>
      <c r="LAQ60" s="13"/>
      <c r="LAR60" s="13"/>
      <c r="LAS60" s="13"/>
      <c r="LAT60" s="13"/>
      <c r="LAU60" s="13"/>
      <c r="LAV60" s="13"/>
      <c r="LAW60" s="13"/>
      <c r="LAX60" s="13"/>
      <c r="LAY60" s="13"/>
      <c r="LAZ60" s="13"/>
      <c r="LBA60" s="13"/>
      <c r="LBB60" s="13"/>
      <c r="LBC60" s="13"/>
      <c r="LBD60" s="13"/>
      <c r="LBE60" s="13"/>
      <c r="LBF60" s="13"/>
      <c r="LBG60" s="13"/>
      <c r="LBH60" s="13"/>
      <c r="LBI60" s="13"/>
      <c r="LBJ60" s="13"/>
      <c r="LBK60" s="13"/>
      <c r="LBL60" s="13"/>
      <c r="LBM60" s="13"/>
      <c r="LBN60" s="13"/>
      <c r="LBO60" s="13"/>
      <c r="LBP60" s="13"/>
      <c r="LBQ60" s="13"/>
      <c r="LBR60" s="13"/>
      <c r="LBS60" s="13"/>
      <c r="LBT60" s="13"/>
      <c r="LBU60" s="13"/>
      <c r="LBV60" s="13"/>
      <c r="LBW60" s="13"/>
      <c r="LBX60" s="13"/>
      <c r="LBY60" s="13"/>
      <c r="LBZ60" s="13"/>
      <c r="LCA60" s="13"/>
      <c r="LCB60" s="13"/>
      <c r="LCC60" s="13"/>
      <c r="LCD60" s="13"/>
      <c r="LCE60" s="13"/>
      <c r="LCF60" s="13"/>
      <c r="LCG60" s="13"/>
      <c r="LCH60" s="13"/>
      <c r="LCI60" s="13"/>
      <c r="LCJ60" s="13"/>
      <c r="LCK60" s="13"/>
      <c r="LCL60" s="13"/>
      <c r="LCM60" s="13"/>
      <c r="LCN60" s="13"/>
      <c r="LCO60" s="13"/>
      <c r="LCP60" s="13"/>
      <c r="LCQ60" s="13"/>
      <c r="LCR60" s="13"/>
      <c r="LCS60" s="13"/>
      <c r="LCT60" s="13"/>
      <c r="LCU60" s="13"/>
      <c r="LCV60" s="13"/>
      <c r="LCW60" s="13"/>
      <c r="LCX60" s="13"/>
      <c r="LCY60" s="13"/>
      <c r="LCZ60" s="13"/>
      <c r="LDA60" s="13"/>
      <c r="LDB60" s="13"/>
      <c r="LDC60" s="13"/>
      <c r="LDD60" s="13"/>
      <c r="LDE60" s="13"/>
      <c r="LDF60" s="13"/>
      <c r="LDG60" s="13"/>
      <c r="LDH60" s="13"/>
      <c r="LDI60" s="13"/>
      <c r="LDJ60" s="13"/>
      <c r="LDK60" s="13"/>
      <c r="LDL60" s="13"/>
      <c r="LDM60" s="13"/>
      <c r="LDN60" s="13"/>
      <c r="LDO60" s="13"/>
      <c r="LDP60" s="13"/>
      <c r="LDQ60" s="13"/>
      <c r="LDR60" s="13"/>
      <c r="LDS60" s="13"/>
      <c r="LDT60" s="13"/>
      <c r="LDU60" s="13"/>
      <c r="LDV60" s="13"/>
      <c r="LDW60" s="13"/>
      <c r="LDX60" s="13"/>
      <c r="LDY60" s="13"/>
      <c r="LDZ60" s="13"/>
      <c r="LEA60" s="13"/>
      <c r="LEB60" s="13"/>
      <c r="LEC60" s="13"/>
      <c r="LED60" s="13"/>
      <c r="LEE60" s="13"/>
      <c r="LEF60" s="13"/>
      <c r="LEG60" s="13"/>
      <c r="LEH60" s="13"/>
      <c r="LEI60" s="13"/>
      <c r="LEJ60" s="13"/>
      <c r="LEK60" s="13"/>
      <c r="LEL60" s="13"/>
      <c r="LEM60" s="13"/>
      <c r="LEN60" s="13"/>
      <c r="LEO60" s="13"/>
      <c r="LEP60" s="13"/>
      <c r="LEQ60" s="13"/>
      <c r="LER60" s="13"/>
      <c r="LES60" s="13"/>
      <c r="LET60" s="13"/>
      <c r="LEU60" s="13"/>
      <c r="LEV60" s="13"/>
      <c r="LEW60" s="13"/>
      <c r="LEX60" s="13"/>
      <c r="LEY60" s="13"/>
      <c r="LEZ60" s="13"/>
      <c r="LFA60" s="13"/>
      <c r="LFB60" s="13"/>
      <c r="LFC60" s="13"/>
      <c r="LFD60" s="13"/>
      <c r="LFE60" s="13"/>
      <c r="LFF60" s="13"/>
      <c r="LFG60" s="13"/>
      <c r="LFH60" s="13"/>
      <c r="LFI60" s="13"/>
      <c r="LFJ60" s="13"/>
      <c r="LFK60" s="13"/>
      <c r="LFL60" s="13"/>
      <c r="LFM60" s="13"/>
      <c r="LFN60" s="13"/>
      <c r="LFO60" s="13"/>
      <c r="LFP60" s="13"/>
      <c r="LFQ60" s="13"/>
      <c r="LFR60" s="13"/>
      <c r="LFS60" s="13"/>
      <c r="LFT60" s="13"/>
      <c r="LFU60" s="13"/>
      <c r="LFV60" s="13"/>
      <c r="LFW60" s="13"/>
      <c r="LFX60" s="13"/>
      <c r="LFY60" s="13"/>
      <c r="LFZ60" s="13"/>
      <c r="LGA60" s="13"/>
      <c r="LGB60" s="13"/>
      <c r="LGC60" s="13"/>
      <c r="LGD60" s="13"/>
      <c r="LGE60" s="13"/>
      <c r="LGF60" s="13"/>
      <c r="LGG60" s="13"/>
      <c r="LGH60" s="13"/>
      <c r="LGI60" s="13"/>
      <c r="LGJ60" s="13"/>
      <c r="LGK60" s="13"/>
      <c r="LGL60" s="13"/>
      <c r="LGM60" s="13"/>
      <c r="LGN60" s="13"/>
      <c r="LGO60" s="13"/>
      <c r="LGP60" s="13"/>
      <c r="LGQ60" s="13"/>
      <c r="LGR60" s="13"/>
      <c r="LGS60" s="13"/>
      <c r="LGT60" s="13"/>
      <c r="LGU60" s="13"/>
      <c r="LGV60" s="13"/>
      <c r="LGW60" s="13"/>
      <c r="LGX60" s="13"/>
      <c r="LGY60" s="13"/>
      <c r="LGZ60" s="13"/>
      <c r="LHA60" s="13"/>
      <c r="LHB60" s="13"/>
      <c r="LHC60" s="13"/>
      <c r="LHD60" s="13"/>
      <c r="LHE60" s="13"/>
      <c r="LHF60" s="13"/>
      <c r="LHG60" s="13"/>
      <c r="LHH60" s="13"/>
      <c r="LHI60" s="13"/>
      <c r="LHJ60" s="13"/>
      <c r="LHK60" s="13"/>
      <c r="LHL60" s="13"/>
      <c r="LHM60" s="13"/>
      <c r="LHN60" s="13"/>
      <c r="LHO60" s="13"/>
      <c r="LHP60" s="13"/>
      <c r="LHQ60" s="13"/>
      <c r="LHR60" s="13"/>
      <c r="LHS60" s="13"/>
      <c r="LHT60" s="13"/>
      <c r="LHU60" s="13"/>
      <c r="LHV60" s="13"/>
      <c r="LHW60" s="13"/>
      <c r="LHX60" s="13"/>
      <c r="LHY60" s="13"/>
      <c r="LHZ60" s="13"/>
      <c r="LIA60" s="13"/>
      <c r="LIB60" s="13"/>
      <c r="LIC60" s="13"/>
      <c r="LID60" s="13"/>
      <c r="LIE60" s="13"/>
      <c r="LIF60" s="13"/>
      <c r="LIG60" s="13"/>
      <c r="LIH60" s="13"/>
      <c r="LII60" s="13"/>
      <c r="LIJ60" s="13"/>
      <c r="LIK60" s="13"/>
      <c r="LIL60" s="13"/>
      <c r="LIM60" s="13"/>
      <c r="LIN60" s="13"/>
      <c r="LIO60" s="13"/>
      <c r="LIP60" s="13"/>
      <c r="LIQ60" s="13"/>
      <c r="LIR60" s="13"/>
      <c r="LIS60" s="13"/>
      <c r="LIT60" s="13"/>
      <c r="LIU60" s="13"/>
      <c r="LIV60" s="13"/>
      <c r="LIW60" s="13"/>
      <c r="LIX60" s="13"/>
      <c r="LIY60" s="13"/>
      <c r="LIZ60" s="13"/>
      <c r="LJA60" s="13"/>
      <c r="LJB60" s="13"/>
      <c r="LJC60" s="13"/>
      <c r="LJD60" s="13"/>
      <c r="LJE60" s="13"/>
      <c r="LJF60" s="13"/>
      <c r="LJG60" s="13"/>
      <c r="LJH60" s="13"/>
      <c r="LJI60" s="13"/>
      <c r="LJJ60" s="13"/>
      <c r="LJK60" s="13"/>
      <c r="LJL60" s="13"/>
      <c r="LJM60" s="13"/>
      <c r="LJN60" s="13"/>
      <c r="LJO60" s="13"/>
      <c r="LJP60" s="13"/>
      <c r="LJQ60" s="13"/>
      <c r="LJR60" s="13"/>
      <c r="LJS60" s="13"/>
      <c r="LJT60" s="13"/>
      <c r="LJU60" s="13"/>
      <c r="LJV60" s="13"/>
      <c r="LJW60" s="13"/>
      <c r="LJX60" s="13"/>
      <c r="LJY60" s="13"/>
      <c r="LJZ60" s="13"/>
      <c r="LKA60" s="13"/>
      <c r="LKB60" s="13"/>
      <c r="LKC60" s="13"/>
      <c r="LKD60" s="13"/>
      <c r="LKE60" s="13"/>
      <c r="LKF60" s="13"/>
      <c r="LKG60" s="13"/>
      <c r="LKH60" s="13"/>
      <c r="LKI60" s="13"/>
      <c r="LKJ60" s="13"/>
      <c r="LKK60" s="13"/>
      <c r="LKL60" s="13"/>
      <c r="LKM60" s="13"/>
      <c r="LKN60" s="13"/>
      <c r="LKO60" s="13"/>
      <c r="LKP60" s="13"/>
      <c r="LKQ60" s="13"/>
      <c r="LKR60" s="13"/>
      <c r="LKS60" s="13"/>
      <c r="LKT60" s="13"/>
      <c r="LKU60" s="13"/>
      <c r="LKV60" s="13"/>
      <c r="LKW60" s="13"/>
      <c r="LKX60" s="13"/>
      <c r="LKY60" s="13"/>
      <c r="LKZ60" s="13"/>
      <c r="LLA60" s="13"/>
      <c r="LLB60" s="13"/>
      <c r="LLC60" s="13"/>
      <c r="LLD60" s="13"/>
      <c r="LLE60" s="13"/>
      <c r="LLF60" s="13"/>
      <c r="LLG60" s="13"/>
      <c r="LLH60" s="13"/>
      <c r="LLI60" s="13"/>
      <c r="LLJ60" s="13"/>
      <c r="LLK60" s="13"/>
      <c r="LLL60" s="13"/>
      <c r="LLM60" s="13"/>
      <c r="LLN60" s="13"/>
      <c r="LLO60" s="13"/>
      <c r="LLP60" s="13"/>
      <c r="LLQ60" s="13"/>
      <c r="LLR60" s="13"/>
      <c r="LLS60" s="13"/>
      <c r="LLT60" s="13"/>
      <c r="LLU60" s="13"/>
      <c r="LLV60" s="13"/>
      <c r="LLW60" s="13"/>
      <c r="LLX60" s="13"/>
      <c r="LLY60" s="13"/>
      <c r="LLZ60" s="13"/>
      <c r="LMA60" s="13"/>
      <c r="LMB60" s="13"/>
      <c r="LMC60" s="13"/>
      <c r="LMD60" s="13"/>
      <c r="LME60" s="13"/>
      <c r="LMF60" s="13"/>
      <c r="LMG60" s="13"/>
      <c r="LMH60" s="13"/>
      <c r="LMI60" s="13"/>
      <c r="LMJ60" s="13"/>
      <c r="LMK60" s="13"/>
      <c r="LML60" s="13"/>
      <c r="LMM60" s="13"/>
      <c r="LMN60" s="13"/>
      <c r="LMO60" s="13"/>
      <c r="LMP60" s="13"/>
      <c r="LMQ60" s="13"/>
      <c r="LMR60" s="13"/>
      <c r="LMS60" s="13"/>
      <c r="LMT60" s="13"/>
      <c r="LMU60" s="13"/>
      <c r="LMV60" s="13"/>
      <c r="LMW60" s="13"/>
      <c r="LMX60" s="13"/>
      <c r="LMY60" s="13"/>
      <c r="LMZ60" s="13"/>
      <c r="LNA60" s="13"/>
      <c r="LNB60" s="13"/>
      <c r="LNC60" s="13"/>
      <c r="LND60" s="13"/>
      <c r="LNE60" s="13"/>
      <c r="LNF60" s="13"/>
      <c r="LNG60" s="13"/>
      <c r="LNH60" s="13"/>
      <c r="LNI60" s="13"/>
      <c r="LNJ60" s="13"/>
      <c r="LNK60" s="13"/>
      <c r="LNL60" s="13"/>
      <c r="LNM60" s="13"/>
      <c r="LNN60" s="13"/>
      <c r="LNO60" s="13"/>
      <c r="LNP60" s="13"/>
      <c r="LNQ60" s="13"/>
      <c r="LNR60" s="13"/>
      <c r="LNS60" s="13"/>
      <c r="LNT60" s="13"/>
      <c r="LNU60" s="13"/>
      <c r="LNV60" s="13"/>
      <c r="LNW60" s="13"/>
      <c r="LNX60" s="13"/>
      <c r="LNY60" s="13"/>
      <c r="LNZ60" s="13"/>
      <c r="LOA60" s="13"/>
      <c r="LOB60" s="13"/>
      <c r="LOC60" s="13"/>
      <c r="LOD60" s="13"/>
      <c r="LOE60" s="13"/>
      <c r="LOF60" s="13"/>
      <c r="LOG60" s="13"/>
      <c r="LOH60" s="13"/>
      <c r="LOI60" s="13"/>
      <c r="LOJ60" s="13"/>
      <c r="LOK60" s="13"/>
      <c r="LOL60" s="13"/>
      <c r="LOM60" s="13"/>
      <c r="LON60" s="13"/>
      <c r="LOO60" s="13"/>
      <c r="LOP60" s="13"/>
      <c r="LOQ60" s="13"/>
      <c r="LOR60" s="13"/>
      <c r="LOS60" s="13"/>
      <c r="LOT60" s="13"/>
      <c r="LOU60" s="13"/>
      <c r="LOV60" s="13"/>
      <c r="LOW60" s="13"/>
      <c r="LOX60" s="13"/>
      <c r="LOY60" s="13"/>
      <c r="LOZ60" s="13"/>
      <c r="LPA60" s="13"/>
      <c r="LPB60" s="13"/>
      <c r="LPC60" s="13"/>
      <c r="LPD60" s="13"/>
      <c r="LPE60" s="13"/>
      <c r="LPF60" s="13"/>
      <c r="LPG60" s="13"/>
      <c r="LPH60" s="13"/>
      <c r="LPI60" s="13"/>
      <c r="LPJ60" s="13"/>
      <c r="LPK60" s="13"/>
      <c r="LPL60" s="13"/>
      <c r="LPM60" s="13"/>
      <c r="LPN60" s="13"/>
      <c r="LPO60" s="13"/>
      <c r="LPP60" s="13"/>
      <c r="LPQ60" s="13"/>
      <c r="LPR60" s="13"/>
      <c r="LPS60" s="13"/>
      <c r="LPT60" s="13"/>
      <c r="LPU60" s="13"/>
      <c r="LPV60" s="13"/>
      <c r="LPW60" s="13"/>
      <c r="LPX60" s="13"/>
      <c r="LPY60" s="13"/>
      <c r="LPZ60" s="13"/>
      <c r="LQA60" s="13"/>
      <c r="LQB60" s="13"/>
      <c r="LQC60" s="13"/>
      <c r="LQD60" s="13"/>
      <c r="LQE60" s="13"/>
      <c r="LQF60" s="13"/>
      <c r="LQG60" s="13"/>
      <c r="LQH60" s="13"/>
      <c r="LQI60" s="13"/>
      <c r="LQJ60" s="13"/>
      <c r="LQK60" s="13"/>
      <c r="LQL60" s="13"/>
      <c r="LQM60" s="13"/>
      <c r="LQN60" s="13"/>
      <c r="LQO60" s="13"/>
      <c r="LQP60" s="13"/>
      <c r="LQQ60" s="13"/>
      <c r="LQR60" s="13"/>
      <c r="LQS60" s="13"/>
      <c r="LQT60" s="13"/>
      <c r="LQU60" s="13"/>
      <c r="LQV60" s="13"/>
      <c r="LQW60" s="13"/>
      <c r="LQX60" s="13"/>
      <c r="LQY60" s="13"/>
      <c r="LQZ60" s="13"/>
      <c r="LRA60" s="13"/>
      <c r="LRB60" s="13"/>
      <c r="LRC60" s="13"/>
      <c r="LRD60" s="13"/>
      <c r="LRE60" s="13"/>
      <c r="LRF60" s="13"/>
      <c r="LRG60" s="13"/>
      <c r="LRH60" s="13"/>
      <c r="LRI60" s="13"/>
      <c r="LRJ60" s="13"/>
      <c r="LRK60" s="13"/>
      <c r="LRL60" s="13"/>
      <c r="LRM60" s="13"/>
      <c r="LRN60" s="13"/>
      <c r="LRO60" s="13"/>
      <c r="LRP60" s="13"/>
      <c r="LRQ60" s="13"/>
      <c r="LRR60" s="13"/>
      <c r="LRS60" s="13"/>
      <c r="LRT60" s="13"/>
      <c r="LRU60" s="13"/>
      <c r="LRV60" s="13"/>
      <c r="LRW60" s="13"/>
      <c r="LRX60" s="13"/>
      <c r="LRY60" s="13"/>
      <c r="LRZ60" s="13"/>
      <c r="LSA60" s="13"/>
      <c r="LSB60" s="13"/>
      <c r="LSC60" s="13"/>
      <c r="LSD60" s="13"/>
      <c r="LSE60" s="13"/>
      <c r="LSF60" s="13"/>
      <c r="LSG60" s="13"/>
      <c r="LSH60" s="13"/>
      <c r="LSI60" s="13"/>
      <c r="LSJ60" s="13"/>
      <c r="LSK60" s="13"/>
      <c r="LSL60" s="13"/>
      <c r="LSM60" s="13"/>
      <c r="LSN60" s="13"/>
      <c r="LSO60" s="13"/>
      <c r="LSP60" s="13"/>
      <c r="LSQ60" s="13"/>
      <c r="LSR60" s="13"/>
      <c r="LSS60" s="13"/>
      <c r="LST60" s="13"/>
      <c r="LSU60" s="13"/>
      <c r="LSV60" s="13"/>
      <c r="LSW60" s="13"/>
      <c r="LSX60" s="13"/>
      <c r="LSY60" s="13"/>
      <c r="LSZ60" s="13"/>
      <c r="LTA60" s="13"/>
      <c r="LTB60" s="13"/>
      <c r="LTC60" s="13"/>
      <c r="LTD60" s="13"/>
      <c r="LTE60" s="13"/>
      <c r="LTF60" s="13"/>
      <c r="LTG60" s="13"/>
      <c r="LTH60" s="13"/>
      <c r="LTI60" s="13"/>
      <c r="LTJ60" s="13"/>
      <c r="LTK60" s="13"/>
      <c r="LTL60" s="13"/>
      <c r="LTM60" s="13"/>
      <c r="LTN60" s="13"/>
      <c r="LTO60" s="13"/>
      <c r="LTP60" s="13"/>
      <c r="LTQ60" s="13"/>
      <c r="LTR60" s="13"/>
      <c r="LTS60" s="13"/>
      <c r="LTT60" s="13"/>
      <c r="LTU60" s="13"/>
      <c r="LTV60" s="13"/>
      <c r="LTW60" s="13"/>
      <c r="LTX60" s="13"/>
      <c r="LTY60" s="13"/>
      <c r="LTZ60" s="13"/>
      <c r="LUA60" s="13"/>
      <c r="LUB60" s="13"/>
      <c r="LUC60" s="13"/>
      <c r="LUD60" s="13"/>
      <c r="LUE60" s="13"/>
      <c r="LUF60" s="13"/>
      <c r="LUG60" s="13"/>
      <c r="LUH60" s="13"/>
      <c r="LUI60" s="13"/>
      <c r="LUJ60" s="13"/>
      <c r="LUK60" s="13"/>
      <c r="LUL60" s="13"/>
      <c r="LUM60" s="13"/>
      <c r="LUN60" s="13"/>
      <c r="LUO60" s="13"/>
      <c r="LUP60" s="13"/>
      <c r="LUQ60" s="13"/>
      <c r="LUR60" s="13"/>
      <c r="LUS60" s="13"/>
      <c r="LUT60" s="13"/>
      <c r="LUU60" s="13"/>
      <c r="LUV60" s="13"/>
      <c r="LUW60" s="13"/>
      <c r="LUX60" s="13"/>
      <c r="LUY60" s="13"/>
      <c r="LUZ60" s="13"/>
      <c r="LVA60" s="13"/>
      <c r="LVB60" s="13"/>
      <c r="LVC60" s="13"/>
      <c r="LVD60" s="13"/>
      <c r="LVE60" s="13"/>
      <c r="LVF60" s="13"/>
      <c r="LVG60" s="13"/>
      <c r="LVH60" s="13"/>
      <c r="LVI60" s="13"/>
      <c r="LVJ60" s="13"/>
      <c r="LVK60" s="13"/>
      <c r="LVL60" s="13"/>
      <c r="LVM60" s="13"/>
      <c r="LVN60" s="13"/>
      <c r="LVO60" s="13"/>
      <c r="LVP60" s="13"/>
      <c r="LVQ60" s="13"/>
      <c r="LVR60" s="13"/>
      <c r="LVS60" s="13"/>
      <c r="LVT60" s="13"/>
      <c r="LVU60" s="13"/>
      <c r="LVV60" s="13"/>
      <c r="LVW60" s="13"/>
      <c r="LVX60" s="13"/>
      <c r="LVY60" s="13"/>
      <c r="LVZ60" s="13"/>
      <c r="LWA60" s="13"/>
      <c r="LWB60" s="13"/>
      <c r="LWC60" s="13"/>
      <c r="LWD60" s="13"/>
      <c r="LWE60" s="13"/>
      <c r="LWF60" s="13"/>
      <c r="LWG60" s="13"/>
      <c r="LWH60" s="13"/>
      <c r="LWI60" s="13"/>
      <c r="LWJ60" s="13"/>
      <c r="LWK60" s="13"/>
      <c r="LWL60" s="13"/>
      <c r="LWM60" s="13"/>
      <c r="LWN60" s="13"/>
      <c r="LWO60" s="13"/>
      <c r="LWP60" s="13"/>
      <c r="LWQ60" s="13"/>
      <c r="LWR60" s="13"/>
      <c r="LWS60" s="13"/>
      <c r="LWT60" s="13"/>
      <c r="LWU60" s="13"/>
      <c r="LWV60" s="13"/>
      <c r="LWW60" s="13"/>
      <c r="LWX60" s="13"/>
      <c r="LWY60" s="13"/>
      <c r="LWZ60" s="13"/>
      <c r="LXA60" s="13"/>
      <c r="LXB60" s="13"/>
      <c r="LXC60" s="13"/>
      <c r="LXD60" s="13"/>
      <c r="LXE60" s="13"/>
      <c r="LXF60" s="13"/>
      <c r="LXG60" s="13"/>
      <c r="LXH60" s="13"/>
      <c r="LXI60" s="13"/>
      <c r="LXJ60" s="13"/>
      <c r="LXK60" s="13"/>
      <c r="LXL60" s="13"/>
      <c r="LXM60" s="13"/>
      <c r="LXN60" s="13"/>
      <c r="LXO60" s="13"/>
      <c r="LXP60" s="13"/>
      <c r="LXQ60" s="13"/>
      <c r="LXR60" s="13"/>
      <c r="LXS60" s="13"/>
      <c r="LXT60" s="13"/>
      <c r="LXU60" s="13"/>
      <c r="LXV60" s="13"/>
      <c r="LXW60" s="13"/>
      <c r="LXX60" s="13"/>
      <c r="LXY60" s="13"/>
      <c r="LXZ60" s="13"/>
      <c r="LYA60" s="13"/>
      <c r="LYB60" s="13"/>
      <c r="LYC60" s="13"/>
      <c r="LYD60" s="13"/>
      <c r="LYE60" s="13"/>
      <c r="LYF60" s="13"/>
      <c r="LYG60" s="13"/>
      <c r="LYH60" s="13"/>
      <c r="LYI60" s="13"/>
      <c r="LYJ60" s="13"/>
      <c r="LYK60" s="13"/>
      <c r="LYL60" s="13"/>
      <c r="LYM60" s="13"/>
      <c r="LYN60" s="13"/>
      <c r="LYO60" s="13"/>
      <c r="LYP60" s="13"/>
      <c r="LYQ60" s="13"/>
      <c r="LYR60" s="13"/>
      <c r="LYS60" s="13"/>
      <c r="LYT60" s="13"/>
      <c r="LYU60" s="13"/>
      <c r="LYV60" s="13"/>
      <c r="LYW60" s="13"/>
      <c r="LYX60" s="13"/>
      <c r="LYY60" s="13"/>
      <c r="LYZ60" s="13"/>
      <c r="LZA60" s="13"/>
      <c r="LZB60" s="13"/>
      <c r="LZC60" s="13"/>
      <c r="LZD60" s="13"/>
      <c r="LZE60" s="13"/>
      <c r="LZF60" s="13"/>
      <c r="LZG60" s="13"/>
      <c r="LZH60" s="13"/>
      <c r="LZI60" s="13"/>
      <c r="LZJ60" s="13"/>
      <c r="LZK60" s="13"/>
      <c r="LZL60" s="13"/>
      <c r="LZM60" s="13"/>
      <c r="LZN60" s="13"/>
      <c r="LZO60" s="13"/>
      <c r="LZP60" s="13"/>
      <c r="LZQ60" s="13"/>
      <c r="LZR60" s="13"/>
      <c r="LZS60" s="13"/>
      <c r="LZT60" s="13"/>
      <c r="LZU60" s="13"/>
      <c r="LZV60" s="13"/>
      <c r="LZW60" s="13"/>
      <c r="LZX60" s="13"/>
      <c r="LZY60" s="13"/>
      <c r="LZZ60" s="13"/>
      <c r="MAA60" s="13"/>
      <c r="MAB60" s="13"/>
      <c r="MAC60" s="13"/>
      <c r="MAD60" s="13"/>
      <c r="MAE60" s="13"/>
      <c r="MAF60" s="13"/>
      <c r="MAG60" s="13"/>
      <c r="MAH60" s="13"/>
      <c r="MAI60" s="13"/>
      <c r="MAJ60" s="13"/>
      <c r="MAK60" s="13"/>
      <c r="MAL60" s="13"/>
      <c r="MAM60" s="13"/>
      <c r="MAN60" s="13"/>
      <c r="MAO60" s="13"/>
      <c r="MAP60" s="13"/>
      <c r="MAQ60" s="13"/>
      <c r="MAR60" s="13"/>
      <c r="MAS60" s="13"/>
      <c r="MAT60" s="13"/>
      <c r="MAU60" s="13"/>
      <c r="MAV60" s="13"/>
      <c r="MAW60" s="13"/>
      <c r="MAX60" s="13"/>
      <c r="MAY60" s="13"/>
      <c r="MAZ60" s="13"/>
      <c r="MBA60" s="13"/>
      <c r="MBB60" s="13"/>
      <c r="MBC60" s="13"/>
      <c r="MBD60" s="13"/>
      <c r="MBE60" s="13"/>
      <c r="MBF60" s="13"/>
      <c r="MBG60" s="13"/>
      <c r="MBH60" s="13"/>
      <c r="MBI60" s="13"/>
      <c r="MBJ60" s="13"/>
      <c r="MBK60" s="13"/>
      <c r="MBL60" s="13"/>
      <c r="MBM60" s="13"/>
      <c r="MBN60" s="13"/>
      <c r="MBO60" s="13"/>
      <c r="MBP60" s="13"/>
      <c r="MBQ60" s="13"/>
      <c r="MBR60" s="13"/>
      <c r="MBS60" s="13"/>
      <c r="MBT60" s="13"/>
      <c r="MBU60" s="13"/>
      <c r="MBV60" s="13"/>
      <c r="MBW60" s="13"/>
      <c r="MBX60" s="13"/>
      <c r="MBY60" s="13"/>
      <c r="MBZ60" s="13"/>
      <c r="MCA60" s="13"/>
      <c r="MCB60" s="13"/>
      <c r="MCC60" s="13"/>
      <c r="MCD60" s="13"/>
      <c r="MCE60" s="13"/>
      <c r="MCF60" s="13"/>
      <c r="MCG60" s="13"/>
      <c r="MCH60" s="13"/>
      <c r="MCI60" s="13"/>
      <c r="MCJ60" s="13"/>
      <c r="MCK60" s="13"/>
      <c r="MCL60" s="13"/>
      <c r="MCM60" s="13"/>
      <c r="MCN60" s="13"/>
      <c r="MCO60" s="13"/>
      <c r="MCP60" s="13"/>
      <c r="MCQ60" s="13"/>
      <c r="MCR60" s="13"/>
      <c r="MCS60" s="13"/>
      <c r="MCT60" s="13"/>
      <c r="MCU60" s="13"/>
      <c r="MCV60" s="13"/>
      <c r="MCW60" s="13"/>
      <c r="MCX60" s="13"/>
      <c r="MCY60" s="13"/>
      <c r="MCZ60" s="13"/>
      <c r="MDA60" s="13"/>
      <c r="MDB60" s="13"/>
      <c r="MDC60" s="13"/>
      <c r="MDD60" s="13"/>
      <c r="MDE60" s="13"/>
      <c r="MDF60" s="13"/>
      <c r="MDG60" s="13"/>
      <c r="MDH60" s="13"/>
      <c r="MDI60" s="13"/>
      <c r="MDJ60" s="13"/>
      <c r="MDK60" s="13"/>
      <c r="MDL60" s="13"/>
      <c r="MDM60" s="13"/>
      <c r="MDN60" s="13"/>
      <c r="MDO60" s="13"/>
      <c r="MDP60" s="13"/>
      <c r="MDQ60" s="13"/>
      <c r="MDR60" s="13"/>
      <c r="MDS60" s="13"/>
      <c r="MDT60" s="13"/>
      <c r="MDU60" s="13"/>
      <c r="MDV60" s="13"/>
      <c r="MDW60" s="13"/>
      <c r="MDX60" s="13"/>
      <c r="MDY60" s="13"/>
      <c r="MDZ60" s="13"/>
      <c r="MEA60" s="13"/>
      <c r="MEB60" s="13"/>
      <c r="MEC60" s="13"/>
      <c r="MED60" s="13"/>
      <c r="MEE60" s="13"/>
      <c r="MEF60" s="13"/>
      <c r="MEG60" s="13"/>
      <c r="MEH60" s="13"/>
      <c r="MEI60" s="13"/>
      <c r="MEJ60" s="13"/>
      <c r="MEK60" s="13"/>
      <c r="MEL60" s="13"/>
      <c r="MEM60" s="13"/>
      <c r="MEN60" s="13"/>
      <c r="MEO60" s="13"/>
      <c r="MEP60" s="13"/>
      <c r="MEQ60" s="13"/>
      <c r="MER60" s="13"/>
      <c r="MES60" s="13"/>
      <c r="MET60" s="13"/>
      <c r="MEU60" s="13"/>
      <c r="MEV60" s="13"/>
      <c r="MEW60" s="13"/>
      <c r="MEX60" s="13"/>
      <c r="MEY60" s="13"/>
      <c r="MEZ60" s="13"/>
      <c r="MFA60" s="13"/>
      <c r="MFB60" s="13"/>
      <c r="MFC60" s="13"/>
      <c r="MFD60" s="13"/>
      <c r="MFE60" s="13"/>
      <c r="MFF60" s="13"/>
      <c r="MFG60" s="13"/>
      <c r="MFH60" s="13"/>
      <c r="MFI60" s="13"/>
      <c r="MFJ60" s="13"/>
      <c r="MFK60" s="13"/>
      <c r="MFL60" s="13"/>
      <c r="MFM60" s="13"/>
      <c r="MFN60" s="13"/>
      <c r="MFO60" s="13"/>
      <c r="MFP60" s="13"/>
      <c r="MFQ60" s="13"/>
      <c r="MFR60" s="13"/>
      <c r="MFS60" s="13"/>
      <c r="MFT60" s="13"/>
      <c r="MFU60" s="13"/>
      <c r="MFV60" s="13"/>
      <c r="MFW60" s="13"/>
      <c r="MFX60" s="13"/>
      <c r="MFY60" s="13"/>
      <c r="MFZ60" s="13"/>
      <c r="MGA60" s="13"/>
      <c r="MGB60" s="13"/>
      <c r="MGC60" s="13"/>
      <c r="MGD60" s="13"/>
      <c r="MGE60" s="13"/>
      <c r="MGF60" s="13"/>
      <c r="MGG60" s="13"/>
      <c r="MGH60" s="13"/>
      <c r="MGI60" s="13"/>
      <c r="MGJ60" s="13"/>
      <c r="MGK60" s="13"/>
      <c r="MGL60" s="13"/>
      <c r="MGM60" s="13"/>
      <c r="MGN60" s="13"/>
      <c r="MGO60" s="13"/>
      <c r="MGP60" s="13"/>
      <c r="MGQ60" s="13"/>
      <c r="MGR60" s="13"/>
      <c r="MGS60" s="13"/>
      <c r="MGT60" s="13"/>
      <c r="MGU60" s="13"/>
      <c r="MGV60" s="13"/>
      <c r="MGW60" s="13"/>
      <c r="MGX60" s="13"/>
      <c r="MGY60" s="13"/>
      <c r="MGZ60" s="13"/>
      <c r="MHA60" s="13"/>
      <c r="MHB60" s="13"/>
      <c r="MHC60" s="13"/>
      <c r="MHD60" s="13"/>
      <c r="MHE60" s="13"/>
      <c r="MHF60" s="13"/>
      <c r="MHG60" s="13"/>
      <c r="MHH60" s="13"/>
      <c r="MHI60" s="13"/>
      <c r="MHJ60" s="13"/>
      <c r="MHK60" s="13"/>
      <c r="MHL60" s="13"/>
      <c r="MHM60" s="13"/>
      <c r="MHN60" s="13"/>
      <c r="MHO60" s="13"/>
      <c r="MHP60" s="13"/>
      <c r="MHQ60" s="13"/>
      <c r="MHR60" s="13"/>
      <c r="MHS60" s="13"/>
      <c r="MHT60" s="13"/>
      <c r="MHU60" s="13"/>
      <c r="MHV60" s="13"/>
      <c r="MHW60" s="13"/>
      <c r="MHX60" s="13"/>
      <c r="MHY60" s="13"/>
      <c r="MHZ60" s="13"/>
      <c r="MIA60" s="13"/>
      <c r="MIB60" s="13"/>
      <c r="MIC60" s="13"/>
      <c r="MID60" s="13"/>
      <c r="MIE60" s="13"/>
      <c r="MIF60" s="13"/>
      <c r="MIG60" s="13"/>
      <c r="MIH60" s="13"/>
      <c r="MII60" s="13"/>
      <c r="MIJ60" s="13"/>
      <c r="MIK60" s="13"/>
      <c r="MIL60" s="13"/>
      <c r="MIM60" s="13"/>
      <c r="MIN60" s="13"/>
      <c r="MIO60" s="13"/>
      <c r="MIP60" s="13"/>
      <c r="MIQ60" s="13"/>
      <c r="MIR60" s="13"/>
      <c r="MIS60" s="13"/>
      <c r="MIT60" s="13"/>
      <c r="MIU60" s="13"/>
      <c r="MIV60" s="13"/>
      <c r="MIW60" s="13"/>
      <c r="MIX60" s="13"/>
      <c r="MIY60" s="13"/>
      <c r="MIZ60" s="13"/>
      <c r="MJA60" s="13"/>
      <c r="MJB60" s="13"/>
      <c r="MJC60" s="13"/>
      <c r="MJD60" s="13"/>
      <c r="MJE60" s="13"/>
      <c r="MJF60" s="13"/>
      <c r="MJG60" s="13"/>
      <c r="MJH60" s="13"/>
      <c r="MJI60" s="13"/>
      <c r="MJJ60" s="13"/>
      <c r="MJK60" s="13"/>
      <c r="MJL60" s="13"/>
      <c r="MJM60" s="13"/>
      <c r="MJN60" s="13"/>
      <c r="MJO60" s="13"/>
      <c r="MJP60" s="13"/>
      <c r="MJQ60" s="13"/>
      <c r="MJR60" s="13"/>
      <c r="MJS60" s="13"/>
      <c r="MJT60" s="13"/>
      <c r="MJU60" s="13"/>
      <c r="MJV60" s="13"/>
      <c r="MJW60" s="13"/>
      <c r="MJX60" s="13"/>
      <c r="MJY60" s="13"/>
      <c r="MJZ60" s="13"/>
      <c r="MKA60" s="13"/>
      <c r="MKB60" s="13"/>
      <c r="MKC60" s="13"/>
      <c r="MKD60" s="13"/>
      <c r="MKE60" s="13"/>
      <c r="MKF60" s="13"/>
      <c r="MKG60" s="13"/>
      <c r="MKH60" s="13"/>
      <c r="MKI60" s="13"/>
      <c r="MKJ60" s="13"/>
      <c r="MKK60" s="13"/>
      <c r="MKL60" s="13"/>
      <c r="MKM60" s="13"/>
      <c r="MKN60" s="13"/>
      <c r="MKO60" s="13"/>
      <c r="MKP60" s="13"/>
      <c r="MKQ60" s="13"/>
      <c r="MKR60" s="13"/>
      <c r="MKS60" s="13"/>
      <c r="MKT60" s="13"/>
      <c r="MKU60" s="13"/>
      <c r="MKV60" s="13"/>
      <c r="MKW60" s="13"/>
      <c r="MKX60" s="13"/>
      <c r="MKY60" s="13"/>
      <c r="MKZ60" s="13"/>
      <c r="MLA60" s="13"/>
      <c r="MLB60" s="13"/>
      <c r="MLC60" s="13"/>
      <c r="MLD60" s="13"/>
      <c r="MLE60" s="13"/>
      <c r="MLF60" s="13"/>
      <c r="MLG60" s="13"/>
      <c r="MLH60" s="13"/>
      <c r="MLI60" s="13"/>
      <c r="MLJ60" s="13"/>
      <c r="MLK60" s="13"/>
      <c r="MLL60" s="13"/>
      <c r="MLM60" s="13"/>
      <c r="MLN60" s="13"/>
      <c r="MLO60" s="13"/>
      <c r="MLP60" s="13"/>
      <c r="MLQ60" s="13"/>
      <c r="MLR60" s="13"/>
      <c r="MLS60" s="13"/>
      <c r="MLT60" s="13"/>
      <c r="MLU60" s="13"/>
      <c r="MLV60" s="13"/>
      <c r="MLW60" s="13"/>
      <c r="MLX60" s="13"/>
      <c r="MLY60" s="13"/>
      <c r="MLZ60" s="13"/>
      <c r="MMA60" s="13"/>
      <c r="MMB60" s="13"/>
      <c r="MMC60" s="13"/>
      <c r="MMD60" s="13"/>
      <c r="MME60" s="13"/>
      <c r="MMF60" s="13"/>
      <c r="MMG60" s="13"/>
      <c r="MMH60" s="13"/>
      <c r="MMI60" s="13"/>
      <c r="MMJ60" s="13"/>
      <c r="MMK60" s="13"/>
      <c r="MML60" s="13"/>
      <c r="MMM60" s="13"/>
      <c r="MMN60" s="13"/>
      <c r="MMO60" s="13"/>
      <c r="MMP60" s="13"/>
      <c r="MMQ60" s="13"/>
      <c r="MMR60" s="13"/>
      <c r="MMS60" s="13"/>
      <c r="MMT60" s="13"/>
      <c r="MMU60" s="13"/>
      <c r="MMV60" s="13"/>
      <c r="MMW60" s="13"/>
      <c r="MMX60" s="13"/>
      <c r="MMY60" s="13"/>
      <c r="MMZ60" s="13"/>
      <c r="MNA60" s="13"/>
      <c r="MNB60" s="13"/>
      <c r="MNC60" s="13"/>
      <c r="MND60" s="13"/>
      <c r="MNE60" s="13"/>
      <c r="MNF60" s="13"/>
      <c r="MNG60" s="13"/>
      <c r="MNH60" s="13"/>
      <c r="MNI60" s="13"/>
      <c r="MNJ60" s="13"/>
      <c r="MNK60" s="13"/>
      <c r="MNL60" s="13"/>
      <c r="MNM60" s="13"/>
      <c r="MNN60" s="13"/>
      <c r="MNO60" s="13"/>
      <c r="MNP60" s="13"/>
      <c r="MNQ60" s="13"/>
      <c r="MNR60" s="13"/>
      <c r="MNS60" s="13"/>
      <c r="MNT60" s="13"/>
      <c r="MNU60" s="13"/>
      <c r="MNV60" s="13"/>
      <c r="MNW60" s="13"/>
      <c r="MNX60" s="13"/>
      <c r="MNY60" s="13"/>
      <c r="MNZ60" s="13"/>
      <c r="MOA60" s="13"/>
      <c r="MOB60" s="13"/>
      <c r="MOC60" s="13"/>
      <c r="MOD60" s="13"/>
      <c r="MOE60" s="13"/>
      <c r="MOF60" s="13"/>
      <c r="MOG60" s="13"/>
      <c r="MOH60" s="13"/>
      <c r="MOI60" s="13"/>
      <c r="MOJ60" s="13"/>
      <c r="MOK60" s="13"/>
      <c r="MOL60" s="13"/>
      <c r="MOM60" s="13"/>
      <c r="MON60" s="13"/>
      <c r="MOO60" s="13"/>
      <c r="MOP60" s="13"/>
      <c r="MOQ60" s="13"/>
      <c r="MOR60" s="13"/>
      <c r="MOS60" s="13"/>
      <c r="MOT60" s="13"/>
      <c r="MOU60" s="13"/>
      <c r="MOV60" s="13"/>
      <c r="MOW60" s="13"/>
      <c r="MOX60" s="13"/>
      <c r="MOY60" s="13"/>
      <c r="MOZ60" s="13"/>
      <c r="MPA60" s="13"/>
      <c r="MPB60" s="13"/>
      <c r="MPC60" s="13"/>
      <c r="MPD60" s="13"/>
      <c r="MPE60" s="13"/>
      <c r="MPF60" s="13"/>
      <c r="MPG60" s="13"/>
      <c r="MPH60" s="13"/>
      <c r="MPI60" s="13"/>
      <c r="MPJ60" s="13"/>
      <c r="MPK60" s="13"/>
      <c r="MPL60" s="13"/>
      <c r="MPM60" s="13"/>
      <c r="MPN60" s="13"/>
      <c r="MPO60" s="13"/>
      <c r="MPP60" s="13"/>
      <c r="MPQ60" s="13"/>
      <c r="MPR60" s="13"/>
      <c r="MPS60" s="13"/>
      <c r="MPT60" s="13"/>
      <c r="MPU60" s="13"/>
      <c r="MPV60" s="13"/>
      <c r="MPW60" s="13"/>
      <c r="MPX60" s="13"/>
      <c r="MPY60" s="13"/>
      <c r="MPZ60" s="13"/>
      <c r="MQA60" s="13"/>
      <c r="MQB60" s="13"/>
      <c r="MQC60" s="13"/>
      <c r="MQD60" s="13"/>
      <c r="MQE60" s="13"/>
      <c r="MQF60" s="13"/>
      <c r="MQG60" s="13"/>
      <c r="MQH60" s="13"/>
      <c r="MQI60" s="13"/>
      <c r="MQJ60" s="13"/>
      <c r="MQK60" s="13"/>
      <c r="MQL60" s="13"/>
      <c r="MQM60" s="13"/>
      <c r="MQN60" s="13"/>
      <c r="MQO60" s="13"/>
      <c r="MQP60" s="13"/>
      <c r="MQQ60" s="13"/>
      <c r="MQR60" s="13"/>
      <c r="MQS60" s="13"/>
      <c r="MQT60" s="13"/>
      <c r="MQU60" s="13"/>
      <c r="MQV60" s="13"/>
      <c r="MQW60" s="13"/>
      <c r="MQX60" s="13"/>
      <c r="MQY60" s="13"/>
      <c r="MQZ60" s="13"/>
      <c r="MRA60" s="13"/>
      <c r="MRB60" s="13"/>
      <c r="MRC60" s="13"/>
      <c r="MRD60" s="13"/>
      <c r="MRE60" s="13"/>
      <c r="MRF60" s="13"/>
      <c r="MRG60" s="13"/>
      <c r="MRH60" s="13"/>
      <c r="MRI60" s="13"/>
      <c r="MRJ60" s="13"/>
      <c r="MRK60" s="13"/>
      <c r="MRL60" s="13"/>
      <c r="MRM60" s="13"/>
      <c r="MRN60" s="13"/>
      <c r="MRO60" s="13"/>
      <c r="MRP60" s="13"/>
      <c r="MRQ60" s="13"/>
      <c r="MRR60" s="13"/>
      <c r="MRS60" s="13"/>
      <c r="MRT60" s="13"/>
      <c r="MRU60" s="13"/>
      <c r="MRV60" s="13"/>
      <c r="MRW60" s="13"/>
      <c r="MRX60" s="13"/>
      <c r="MRY60" s="13"/>
      <c r="MRZ60" s="13"/>
      <c r="MSA60" s="13"/>
      <c r="MSB60" s="13"/>
      <c r="MSC60" s="13"/>
      <c r="MSD60" s="13"/>
      <c r="MSE60" s="13"/>
      <c r="MSF60" s="13"/>
      <c r="MSG60" s="13"/>
      <c r="MSH60" s="13"/>
      <c r="MSI60" s="13"/>
      <c r="MSJ60" s="13"/>
      <c r="MSK60" s="13"/>
      <c r="MSL60" s="13"/>
      <c r="MSM60" s="13"/>
      <c r="MSN60" s="13"/>
      <c r="MSO60" s="13"/>
      <c r="MSP60" s="13"/>
      <c r="MSQ60" s="13"/>
      <c r="MSR60" s="13"/>
      <c r="MSS60" s="13"/>
      <c r="MST60" s="13"/>
      <c r="MSU60" s="13"/>
      <c r="MSV60" s="13"/>
      <c r="MSW60" s="13"/>
      <c r="MSX60" s="13"/>
      <c r="MSY60" s="13"/>
      <c r="MSZ60" s="13"/>
      <c r="MTA60" s="13"/>
      <c r="MTB60" s="13"/>
      <c r="MTC60" s="13"/>
      <c r="MTD60" s="13"/>
      <c r="MTE60" s="13"/>
      <c r="MTF60" s="13"/>
      <c r="MTG60" s="13"/>
      <c r="MTH60" s="13"/>
      <c r="MTI60" s="13"/>
      <c r="MTJ60" s="13"/>
      <c r="MTK60" s="13"/>
      <c r="MTL60" s="13"/>
      <c r="MTM60" s="13"/>
      <c r="MTN60" s="13"/>
      <c r="MTO60" s="13"/>
      <c r="MTP60" s="13"/>
      <c r="MTQ60" s="13"/>
      <c r="MTR60" s="13"/>
      <c r="MTS60" s="13"/>
      <c r="MTT60" s="13"/>
      <c r="MTU60" s="13"/>
      <c r="MTV60" s="13"/>
      <c r="MTW60" s="13"/>
      <c r="MTX60" s="13"/>
      <c r="MTY60" s="13"/>
      <c r="MTZ60" s="13"/>
      <c r="MUA60" s="13"/>
      <c r="MUB60" s="13"/>
      <c r="MUC60" s="13"/>
      <c r="MUD60" s="13"/>
      <c r="MUE60" s="13"/>
      <c r="MUF60" s="13"/>
      <c r="MUG60" s="13"/>
      <c r="MUH60" s="13"/>
      <c r="MUI60" s="13"/>
      <c r="MUJ60" s="13"/>
      <c r="MUK60" s="13"/>
      <c r="MUL60" s="13"/>
      <c r="MUM60" s="13"/>
      <c r="MUN60" s="13"/>
      <c r="MUO60" s="13"/>
      <c r="MUP60" s="13"/>
      <c r="MUQ60" s="13"/>
      <c r="MUR60" s="13"/>
      <c r="MUS60" s="13"/>
      <c r="MUT60" s="13"/>
      <c r="MUU60" s="13"/>
      <c r="MUV60" s="13"/>
      <c r="MUW60" s="13"/>
      <c r="MUX60" s="13"/>
      <c r="MUY60" s="13"/>
      <c r="MUZ60" s="13"/>
      <c r="MVA60" s="13"/>
      <c r="MVB60" s="13"/>
      <c r="MVC60" s="13"/>
      <c r="MVD60" s="13"/>
      <c r="MVE60" s="13"/>
      <c r="MVF60" s="13"/>
      <c r="MVG60" s="13"/>
      <c r="MVH60" s="13"/>
      <c r="MVI60" s="13"/>
      <c r="MVJ60" s="13"/>
      <c r="MVK60" s="13"/>
      <c r="MVL60" s="13"/>
      <c r="MVM60" s="13"/>
      <c r="MVN60" s="13"/>
      <c r="MVO60" s="13"/>
      <c r="MVP60" s="13"/>
      <c r="MVQ60" s="13"/>
      <c r="MVR60" s="13"/>
      <c r="MVS60" s="13"/>
      <c r="MVT60" s="13"/>
      <c r="MVU60" s="13"/>
      <c r="MVV60" s="13"/>
      <c r="MVW60" s="13"/>
      <c r="MVX60" s="13"/>
      <c r="MVY60" s="13"/>
      <c r="MVZ60" s="13"/>
      <c r="MWA60" s="13"/>
      <c r="MWB60" s="13"/>
      <c r="MWC60" s="13"/>
      <c r="MWD60" s="13"/>
      <c r="MWE60" s="13"/>
      <c r="MWF60" s="13"/>
      <c r="MWG60" s="13"/>
      <c r="MWH60" s="13"/>
      <c r="MWI60" s="13"/>
      <c r="MWJ60" s="13"/>
      <c r="MWK60" s="13"/>
      <c r="MWL60" s="13"/>
      <c r="MWM60" s="13"/>
      <c r="MWN60" s="13"/>
      <c r="MWO60" s="13"/>
      <c r="MWP60" s="13"/>
      <c r="MWQ60" s="13"/>
      <c r="MWR60" s="13"/>
      <c r="MWS60" s="13"/>
      <c r="MWT60" s="13"/>
      <c r="MWU60" s="13"/>
      <c r="MWV60" s="13"/>
      <c r="MWW60" s="13"/>
      <c r="MWX60" s="13"/>
      <c r="MWY60" s="13"/>
      <c r="MWZ60" s="13"/>
      <c r="MXA60" s="13"/>
      <c r="MXB60" s="13"/>
      <c r="MXC60" s="13"/>
      <c r="MXD60" s="13"/>
      <c r="MXE60" s="13"/>
      <c r="MXF60" s="13"/>
      <c r="MXG60" s="13"/>
      <c r="MXH60" s="13"/>
      <c r="MXI60" s="13"/>
      <c r="MXJ60" s="13"/>
      <c r="MXK60" s="13"/>
      <c r="MXL60" s="13"/>
      <c r="MXM60" s="13"/>
      <c r="MXN60" s="13"/>
      <c r="MXO60" s="13"/>
      <c r="MXP60" s="13"/>
      <c r="MXQ60" s="13"/>
      <c r="MXR60" s="13"/>
      <c r="MXS60" s="13"/>
      <c r="MXT60" s="13"/>
      <c r="MXU60" s="13"/>
      <c r="MXV60" s="13"/>
      <c r="MXW60" s="13"/>
      <c r="MXX60" s="13"/>
      <c r="MXY60" s="13"/>
      <c r="MXZ60" s="13"/>
      <c r="MYA60" s="13"/>
      <c r="MYB60" s="13"/>
      <c r="MYC60" s="13"/>
      <c r="MYD60" s="13"/>
      <c r="MYE60" s="13"/>
      <c r="MYF60" s="13"/>
      <c r="MYG60" s="13"/>
      <c r="MYH60" s="13"/>
      <c r="MYI60" s="13"/>
      <c r="MYJ60" s="13"/>
      <c r="MYK60" s="13"/>
      <c r="MYL60" s="13"/>
      <c r="MYM60" s="13"/>
      <c r="MYN60" s="13"/>
      <c r="MYO60" s="13"/>
      <c r="MYP60" s="13"/>
      <c r="MYQ60" s="13"/>
      <c r="MYR60" s="13"/>
      <c r="MYS60" s="13"/>
      <c r="MYT60" s="13"/>
      <c r="MYU60" s="13"/>
      <c r="MYV60" s="13"/>
      <c r="MYW60" s="13"/>
      <c r="MYX60" s="13"/>
      <c r="MYY60" s="13"/>
      <c r="MYZ60" s="13"/>
      <c r="MZA60" s="13"/>
      <c r="MZB60" s="13"/>
      <c r="MZC60" s="13"/>
      <c r="MZD60" s="13"/>
      <c r="MZE60" s="13"/>
      <c r="MZF60" s="13"/>
      <c r="MZG60" s="13"/>
      <c r="MZH60" s="13"/>
      <c r="MZI60" s="13"/>
      <c r="MZJ60" s="13"/>
      <c r="MZK60" s="13"/>
      <c r="MZL60" s="13"/>
      <c r="MZM60" s="13"/>
      <c r="MZN60" s="13"/>
      <c r="MZO60" s="13"/>
      <c r="MZP60" s="13"/>
      <c r="MZQ60" s="13"/>
      <c r="MZR60" s="13"/>
      <c r="MZS60" s="13"/>
      <c r="MZT60" s="13"/>
      <c r="MZU60" s="13"/>
      <c r="MZV60" s="13"/>
      <c r="MZW60" s="13"/>
      <c r="MZX60" s="13"/>
      <c r="MZY60" s="13"/>
      <c r="MZZ60" s="13"/>
      <c r="NAA60" s="13"/>
      <c r="NAB60" s="13"/>
      <c r="NAC60" s="13"/>
      <c r="NAD60" s="13"/>
      <c r="NAE60" s="13"/>
      <c r="NAF60" s="13"/>
      <c r="NAG60" s="13"/>
      <c r="NAH60" s="13"/>
      <c r="NAI60" s="13"/>
      <c r="NAJ60" s="13"/>
      <c r="NAK60" s="13"/>
      <c r="NAL60" s="13"/>
      <c r="NAM60" s="13"/>
      <c r="NAN60" s="13"/>
      <c r="NAO60" s="13"/>
      <c r="NAP60" s="13"/>
      <c r="NAQ60" s="13"/>
      <c r="NAR60" s="13"/>
      <c r="NAS60" s="13"/>
      <c r="NAT60" s="13"/>
      <c r="NAU60" s="13"/>
      <c r="NAV60" s="13"/>
      <c r="NAW60" s="13"/>
      <c r="NAX60" s="13"/>
      <c r="NAY60" s="13"/>
      <c r="NAZ60" s="13"/>
      <c r="NBA60" s="13"/>
      <c r="NBB60" s="13"/>
      <c r="NBC60" s="13"/>
      <c r="NBD60" s="13"/>
      <c r="NBE60" s="13"/>
      <c r="NBF60" s="13"/>
      <c r="NBG60" s="13"/>
      <c r="NBH60" s="13"/>
      <c r="NBI60" s="13"/>
      <c r="NBJ60" s="13"/>
      <c r="NBK60" s="13"/>
      <c r="NBL60" s="13"/>
      <c r="NBM60" s="13"/>
      <c r="NBN60" s="13"/>
      <c r="NBO60" s="13"/>
      <c r="NBP60" s="13"/>
      <c r="NBQ60" s="13"/>
      <c r="NBR60" s="13"/>
      <c r="NBS60" s="13"/>
      <c r="NBT60" s="13"/>
      <c r="NBU60" s="13"/>
      <c r="NBV60" s="13"/>
      <c r="NBW60" s="13"/>
      <c r="NBX60" s="13"/>
      <c r="NBY60" s="13"/>
      <c r="NBZ60" s="13"/>
      <c r="NCA60" s="13"/>
      <c r="NCB60" s="13"/>
      <c r="NCC60" s="13"/>
      <c r="NCD60" s="13"/>
      <c r="NCE60" s="13"/>
      <c r="NCF60" s="13"/>
      <c r="NCG60" s="13"/>
      <c r="NCH60" s="13"/>
      <c r="NCI60" s="13"/>
      <c r="NCJ60" s="13"/>
      <c r="NCK60" s="13"/>
      <c r="NCL60" s="13"/>
      <c r="NCM60" s="13"/>
      <c r="NCN60" s="13"/>
      <c r="NCO60" s="13"/>
      <c r="NCP60" s="13"/>
      <c r="NCQ60" s="13"/>
      <c r="NCR60" s="13"/>
      <c r="NCS60" s="13"/>
      <c r="NCT60" s="13"/>
      <c r="NCU60" s="13"/>
      <c r="NCV60" s="13"/>
      <c r="NCW60" s="13"/>
      <c r="NCX60" s="13"/>
      <c r="NCY60" s="13"/>
      <c r="NCZ60" s="13"/>
      <c r="NDA60" s="13"/>
      <c r="NDB60" s="13"/>
      <c r="NDC60" s="13"/>
      <c r="NDD60" s="13"/>
      <c r="NDE60" s="13"/>
      <c r="NDF60" s="13"/>
      <c r="NDG60" s="13"/>
      <c r="NDH60" s="13"/>
      <c r="NDI60" s="13"/>
      <c r="NDJ60" s="13"/>
      <c r="NDK60" s="13"/>
      <c r="NDL60" s="13"/>
      <c r="NDM60" s="13"/>
      <c r="NDN60" s="13"/>
      <c r="NDO60" s="13"/>
      <c r="NDP60" s="13"/>
      <c r="NDQ60" s="13"/>
      <c r="NDR60" s="13"/>
      <c r="NDS60" s="13"/>
      <c r="NDT60" s="13"/>
      <c r="NDU60" s="13"/>
      <c r="NDV60" s="13"/>
      <c r="NDW60" s="13"/>
      <c r="NDX60" s="13"/>
      <c r="NDY60" s="13"/>
      <c r="NDZ60" s="13"/>
      <c r="NEA60" s="13"/>
      <c r="NEB60" s="13"/>
      <c r="NEC60" s="13"/>
      <c r="NED60" s="13"/>
      <c r="NEE60" s="13"/>
      <c r="NEF60" s="13"/>
      <c r="NEG60" s="13"/>
      <c r="NEH60" s="13"/>
      <c r="NEI60" s="13"/>
      <c r="NEJ60" s="13"/>
      <c r="NEK60" s="13"/>
      <c r="NEL60" s="13"/>
      <c r="NEM60" s="13"/>
      <c r="NEN60" s="13"/>
      <c r="NEO60" s="13"/>
      <c r="NEP60" s="13"/>
      <c r="NEQ60" s="13"/>
      <c r="NER60" s="13"/>
      <c r="NES60" s="13"/>
      <c r="NET60" s="13"/>
      <c r="NEU60" s="13"/>
      <c r="NEV60" s="13"/>
      <c r="NEW60" s="13"/>
      <c r="NEX60" s="13"/>
      <c r="NEY60" s="13"/>
      <c r="NEZ60" s="13"/>
      <c r="NFA60" s="13"/>
      <c r="NFB60" s="13"/>
      <c r="NFC60" s="13"/>
      <c r="NFD60" s="13"/>
      <c r="NFE60" s="13"/>
      <c r="NFF60" s="13"/>
      <c r="NFG60" s="13"/>
      <c r="NFH60" s="13"/>
      <c r="NFI60" s="13"/>
      <c r="NFJ60" s="13"/>
      <c r="NFK60" s="13"/>
      <c r="NFL60" s="13"/>
      <c r="NFM60" s="13"/>
      <c r="NFN60" s="13"/>
      <c r="NFO60" s="13"/>
      <c r="NFP60" s="13"/>
      <c r="NFQ60" s="13"/>
      <c r="NFR60" s="13"/>
      <c r="NFS60" s="13"/>
      <c r="NFT60" s="13"/>
      <c r="NFU60" s="13"/>
      <c r="NFV60" s="13"/>
      <c r="NFW60" s="13"/>
      <c r="NFX60" s="13"/>
      <c r="NFY60" s="13"/>
      <c r="NFZ60" s="13"/>
      <c r="NGA60" s="13"/>
      <c r="NGB60" s="13"/>
      <c r="NGC60" s="13"/>
      <c r="NGD60" s="13"/>
      <c r="NGE60" s="13"/>
      <c r="NGF60" s="13"/>
      <c r="NGG60" s="13"/>
      <c r="NGH60" s="13"/>
      <c r="NGI60" s="13"/>
      <c r="NGJ60" s="13"/>
      <c r="NGK60" s="13"/>
      <c r="NGL60" s="13"/>
      <c r="NGM60" s="13"/>
      <c r="NGN60" s="13"/>
      <c r="NGO60" s="13"/>
      <c r="NGP60" s="13"/>
      <c r="NGQ60" s="13"/>
      <c r="NGR60" s="13"/>
      <c r="NGS60" s="13"/>
      <c r="NGT60" s="13"/>
      <c r="NGU60" s="13"/>
      <c r="NGV60" s="13"/>
      <c r="NGW60" s="13"/>
      <c r="NGX60" s="13"/>
      <c r="NGY60" s="13"/>
      <c r="NGZ60" s="13"/>
      <c r="NHA60" s="13"/>
      <c r="NHB60" s="13"/>
      <c r="NHC60" s="13"/>
      <c r="NHD60" s="13"/>
      <c r="NHE60" s="13"/>
      <c r="NHF60" s="13"/>
      <c r="NHG60" s="13"/>
      <c r="NHH60" s="13"/>
      <c r="NHI60" s="13"/>
      <c r="NHJ60" s="13"/>
      <c r="NHK60" s="13"/>
      <c r="NHL60" s="13"/>
      <c r="NHM60" s="13"/>
      <c r="NHN60" s="13"/>
      <c r="NHO60" s="13"/>
      <c r="NHP60" s="13"/>
      <c r="NHQ60" s="13"/>
      <c r="NHR60" s="13"/>
      <c r="NHS60" s="13"/>
      <c r="NHT60" s="13"/>
      <c r="NHU60" s="13"/>
      <c r="NHV60" s="13"/>
      <c r="NHW60" s="13"/>
      <c r="NHX60" s="13"/>
      <c r="NHY60" s="13"/>
      <c r="NHZ60" s="13"/>
      <c r="NIA60" s="13"/>
      <c r="NIB60" s="13"/>
      <c r="NIC60" s="13"/>
      <c r="NID60" s="13"/>
      <c r="NIE60" s="13"/>
      <c r="NIF60" s="13"/>
      <c r="NIG60" s="13"/>
      <c r="NIH60" s="13"/>
      <c r="NII60" s="13"/>
      <c r="NIJ60" s="13"/>
      <c r="NIK60" s="13"/>
      <c r="NIL60" s="13"/>
      <c r="NIM60" s="13"/>
      <c r="NIN60" s="13"/>
      <c r="NIO60" s="13"/>
      <c r="NIP60" s="13"/>
      <c r="NIQ60" s="13"/>
      <c r="NIR60" s="13"/>
      <c r="NIS60" s="13"/>
      <c r="NIT60" s="13"/>
      <c r="NIU60" s="13"/>
      <c r="NIV60" s="13"/>
      <c r="NIW60" s="13"/>
      <c r="NIX60" s="13"/>
      <c r="NIY60" s="13"/>
      <c r="NIZ60" s="13"/>
      <c r="NJA60" s="13"/>
      <c r="NJB60" s="13"/>
      <c r="NJC60" s="13"/>
      <c r="NJD60" s="13"/>
      <c r="NJE60" s="13"/>
      <c r="NJF60" s="13"/>
      <c r="NJG60" s="13"/>
      <c r="NJH60" s="13"/>
      <c r="NJI60" s="13"/>
      <c r="NJJ60" s="13"/>
      <c r="NJK60" s="13"/>
      <c r="NJL60" s="13"/>
      <c r="NJM60" s="13"/>
      <c r="NJN60" s="13"/>
      <c r="NJO60" s="13"/>
      <c r="NJP60" s="13"/>
      <c r="NJQ60" s="13"/>
      <c r="NJR60" s="13"/>
      <c r="NJS60" s="13"/>
      <c r="NJT60" s="13"/>
      <c r="NJU60" s="13"/>
      <c r="NJV60" s="13"/>
      <c r="NJW60" s="13"/>
      <c r="NJX60" s="13"/>
      <c r="NJY60" s="13"/>
      <c r="NJZ60" s="13"/>
      <c r="NKA60" s="13"/>
      <c r="NKB60" s="13"/>
      <c r="NKC60" s="13"/>
      <c r="NKD60" s="13"/>
      <c r="NKE60" s="13"/>
      <c r="NKF60" s="13"/>
      <c r="NKG60" s="13"/>
      <c r="NKH60" s="13"/>
      <c r="NKI60" s="13"/>
      <c r="NKJ60" s="13"/>
      <c r="NKK60" s="13"/>
      <c r="NKL60" s="13"/>
      <c r="NKM60" s="13"/>
      <c r="NKN60" s="13"/>
      <c r="NKO60" s="13"/>
      <c r="NKP60" s="13"/>
      <c r="NKQ60" s="13"/>
      <c r="NKR60" s="13"/>
      <c r="NKS60" s="13"/>
      <c r="NKT60" s="13"/>
      <c r="NKU60" s="13"/>
      <c r="NKV60" s="13"/>
      <c r="NKW60" s="13"/>
      <c r="NKX60" s="13"/>
      <c r="NKY60" s="13"/>
      <c r="NKZ60" s="13"/>
      <c r="NLA60" s="13"/>
      <c r="NLB60" s="13"/>
      <c r="NLC60" s="13"/>
      <c r="NLD60" s="13"/>
      <c r="NLE60" s="13"/>
      <c r="NLF60" s="13"/>
      <c r="NLG60" s="13"/>
      <c r="NLH60" s="13"/>
      <c r="NLI60" s="13"/>
      <c r="NLJ60" s="13"/>
      <c r="NLK60" s="13"/>
      <c r="NLL60" s="13"/>
      <c r="NLM60" s="13"/>
      <c r="NLN60" s="13"/>
      <c r="NLO60" s="13"/>
      <c r="NLP60" s="13"/>
      <c r="NLQ60" s="13"/>
      <c r="NLR60" s="13"/>
      <c r="NLS60" s="13"/>
      <c r="NLT60" s="13"/>
      <c r="NLU60" s="13"/>
      <c r="NLV60" s="13"/>
      <c r="NLW60" s="13"/>
      <c r="NLX60" s="13"/>
      <c r="NLY60" s="13"/>
      <c r="NLZ60" s="13"/>
      <c r="NMA60" s="13"/>
      <c r="NMB60" s="13"/>
      <c r="NMC60" s="13"/>
      <c r="NMD60" s="13"/>
      <c r="NME60" s="13"/>
      <c r="NMF60" s="13"/>
      <c r="NMG60" s="13"/>
      <c r="NMH60" s="13"/>
      <c r="NMI60" s="13"/>
      <c r="NMJ60" s="13"/>
      <c r="NMK60" s="13"/>
      <c r="NML60" s="13"/>
      <c r="NMM60" s="13"/>
      <c r="NMN60" s="13"/>
      <c r="NMO60" s="13"/>
      <c r="NMP60" s="13"/>
      <c r="NMQ60" s="13"/>
      <c r="NMR60" s="13"/>
      <c r="NMS60" s="13"/>
      <c r="NMT60" s="13"/>
      <c r="NMU60" s="13"/>
      <c r="NMV60" s="13"/>
      <c r="NMW60" s="13"/>
      <c r="NMX60" s="13"/>
      <c r="NMY60" s="13"/>
      <c r="NMZ60" s="13"/>
      <c r="NNA60" s="13"/>
      <c r="NNB60" s="13"/>
      <c r="NNC60" s="13"/>
      <c r="NND60" s="13"/>
      <c r="NNE60" s="13"/>
      <c r="NNF60" s="13"/>
      <c r="NNG60" s="13"/>
      <c r="NNH60" s="13"/>
      <c r="NNI60" s="13"/>
      <c r="NNJ60" s="13"/>
      <c r="NNK60" s="13"/>
      <c r="NNL60" s="13"/>
      <c r="NNM60" s="13"/>
      <c r="NNN60" s="13"/>
      <c r="NNO60" s="13"/>
      <c r="NNP60" s="13"/>
      <c r="NNQ60" s="13"/>
      <c r="NNR60" s="13"/>
      <c r="NNS60" s="13"/>
      <c r="NNT60" s="13"/>
      <c r="NNU60" s="13"/>
      <c r="NNV60" s="13"/>
      <c r="NNW60" s="13"/>
      <c r="NNX60" s="13"/>
      <c r="NNY60" s="13"/>
      <c r="NNZ60" s="13"/>
      <c r="NOA60" s="13"/>
      <c r="NOB60" s="13"/>
      <c r="NOC60" s="13"/>
      <c r="NOD60" s="13"/>
      <c r="NOE60" s="13"/>
      <c r="NOF60" s="13"/>
      <c r="NOG60" s="13"/>
      <c r="NOH60" s="13"/>
      <c r="NOI60" s="13"/>
      <c r="NOJ60" s="13"/>
      <c r="NOK60" s="13"/>
      <c r="NOL60" s="13"/>
      <c r="NOM60" s="13"/>
      <c r="NON60" s="13"/>
      <c r="NOO60" s="13"/>
      <c r="NOP60" s="13"/>
      <c r="NOQ60" s="13"/>
      <c r="NOR60" s="13"/>
      <c r="NOS60" s="13"/>
      <c r="NOT60" s="13"/>
      <c r="NOU60" s="13"/>
      <c r="NOV60" s="13"/>
      <c r="NOW60" s="13"/>
      <c r="NOX60" s="13"/>
      <c r="NOY60" s="13"/>
      <c r="NOZ60" s="13"/>
      <c r="NPA60" s="13"/>
      <c r="NPB60" s="13"/>
      <c r="NPC60" s="13"/>
      <c r="NPD60" s="13"/>
      <c r="NPE60" s="13"/>
      <c r="NPF60" s="13"/>
      <c r="NPG60" s="13"/>
      <c r="NPH60" s="13"/>
      <c r="NPI60" s="13"/>
      <c r="NPJ60" s="13"/>
      <c r="NPK60" s="13"/>
      <c r="NPL60" s="13"/>
      <c r="NPM60" s="13"/>
      <c r="NPN60" s="13"/>
      <c r="NPO60" s="13"/>
      <c r="NPP60" s="13"/>
      <c r="NPQ60" s="13"/>
      <c r="NPR60" s="13"/>
      <c r="NPS60" s="13"/>
      <c r="NPT60" s="13"/>
      <c r="NPU60" s="13"/>
      <c r="NPV60" s="13"/>
      <c r="NPW60" s="13"/>
      <c r="NPX60" s="13"/>
      <c r="NPY60" s="13"/>
      <c r="NPZ60" s="13"/>
      <c r="NQA60" s="13"/>
      <c r="NQB60" s="13"/>
      <c r="NQC60" s="13"/>
      <c r="NQD60" s="13"/>
      <c r="NQE60" s="13"/>
      <c r="NQF60" s="13"/>
      <c r="NQG60" s="13"/>
      <c r="NQH60" s="13"/>
      <c r="NQI60" s="13"/>
      <c r="NQJ60" s="13"/>
      <c r="NQK60" s="13"/>
      <c r="NQL60" s="13"/>
      <c r="NQM60" s="13"/>
      <c r="NQN60" s="13"/>
      <c r="NQO60" s="13"/>
      <c r="NQP60" s="13"/>
      <c r="NQQ60" s="13"/>
      <c r="NQR60" s="13"/>
      <c r="NQS60" s="13"/>
      <c r="NQT60" s="13"/>
      <c r="NQU60" s="13"/>
      <c r="NQV60" s="13"/>
      <c r="NQW60" s="13"/>
      <c r="NQX60" s="13"/>
      <c r="NQY60" s="13"/>
      <c r="NQZ60" s="13"/>
      <c r="NRA60" s="13"/>
      <c r="NRB60" s="13"/>
      <c r="NRC60" s="13"/>
      <c r="NRD60" s="13"/>
      <c r="NRE60" s="13"/>
      <c r="NRF60" s="13"/>
      <c r="NRG60" s="13"/>
      <c r="NRH60" s="13"/>
      <c r="NRI60" s="13"/>
      <c r="NRJ60" s="13"/>
      <c r="NRK60" s="13"/>
      <c r="NRL60" s="13"/>
      <c r="NRM60" s="13"/>
      <c r="NRN60" s="13"/>
      <c r="NRO60" s="13"/>
      <c r="NRP60" s="13"/>
      <c r="NRQ60" s="13"/>
      <c r="NRR60" s="13"/>
      <c r="NRS60" s="13"/>
      <c r="NRT60" s="13"/>
      <c r="NRU60" s="13"/>
      <c r="NRV60" s="13"/>
      <c r="NRW60" s="13"/>
      <c r="NRX60" s="13"/>
      <c r="NRY60" s="13"/>
      <c r="NRZ60" s="13"/>
      <c r="NSA60" s="13"/>
      <c r="NSB60" s="13"/>
      <c r="NSC60" s="13"/>
      <c r="NSD60" s="13"/>
      <c r="NSE60" s="13"/>
      <c r="NSF60" s="13"/>
      <c r="NSG60" s="13"/>
      <c r="NSH60" s="13"/>
      <c r="NSI60" s="13"/>
      <c r="NSJ60" s="13"/>
      <c r="NSK60" s="13"/>
      <c r="NSL60" s="13"/>
      <c r="NSM60" s="13"/>
      <c r="NSN60" s="13"/>
      <c r="NSO60" s="13"/>
      <c r="NSP60" s="13"/>
      <c r="NSQ60" s="13"/>
      <c r="NSR60" s="13"/>
      <c r="NSS60" s="13"/>
      <c r="NST60" s="13"/>
      <c r="NSU60" s="13"/>
      <c r="NSV60" s="13"/>
      <c r="NSW60" s="13"/>
      <c r="NSX60" s="13"/>
      <c r="NSY60" s="13"/>
      <c r="NSZ60" s="13"/>
      <c r="NTA60" s="13"/>
      <c r="NTB60" s="13"/>
      <c r="NTC60" s="13"/>
      <c r="NTD60" s="13"/>
      <c r="NTE60" s="13"/>
      <c r="NTF60" s="13"/>
      <c r="NTG60" s="13"/>
      <c r="NTH60" s="13"/>
      <c r="NTI60" s="13"/>
      <c r="NTJ60" s="13"/>
      <c r="NTK60" s="13"/>
      <c r="NTL60" s="13"/>
      <c r="NTM60" s="13"/>
      <c r="NTN60" s="13"/>
      <c r="NTO60" s="13"/>
      <c r="NTP60" s="13"/>
      <c r="NTQ60" s="13"/>
      <c r="NTR60" s="13"/>
      <c r="NTS60" s="13"/>
      <c r="NTT60" s="13"/>
      <c r="NTU60" s="13"/>
      <c r="NTV60" s="13"/>
      <c r="NTW60" s="13"/>
      <c r="NTX60" s="13"/>
      <c r="NTY60" s="13"/>
      <c r="NTZ60" s="13"/>
      <c r="NUA60" s="13"/>
      <c r="NUB60" s="13"/>
      <c r="NUC60" s="13"/>
      <c r="NUD60" s="13"/>
      <c r="NUE60" s="13"/>
      <c r="NUF60" s="13"/>
      <c r="NUG60" s="13"/>
      <c r="NUH60" s="13"/>
      <c r="NUI60" s="13"/>
      <c r="NUJ60" s="13"/>
      <c r="NUK60" s="13"/>
      <c r="NUL60" s="13"/>
      <c r="NUM60" s="13"/>
      <c r="NUN60" s="13"/>
      <c r="NUO60" s="13"/>
      <c r="NUP60" s="13"/>
      <c r="NUQ60" s="13"/>
      <c r="NUR60" s="13"/>
      <c r="NUS60" s="13"/>
      <c r="NUT60" s="13"/>
      <c r="NUU60" s="13"/>
      <c r="NUV60" s="13"/>
      <c r="NUW60" s="13"/>
      <c r="NUX60" s="13"/>
      <c r="NUY60" s="13"/>
      <c r="NUZ60" s="13"/>
      <c r="NVA60" s="13"/>
      <c r="NVB60" s="13"/>
      <c r="NVC60" s="13"/>
      <c r="NVD60" s="13"/>
      <c r="NVE60" s="13"/>
      <c r="NVF60" s="13"/>
      <c r="NVG60" s="13"/>
      <c r="NVH60" s="13"/>
      <c r="NVI60" s="13"/>
      <c r="NVJ60" s="13"/>
      <c r="NVK60" s="13"/>
      <c r="NVL60" s="13"/>
      <c r="NVM60" s="13"/>
      <c r="NVN60" s="13"/>
      <c r="NVO60" s="13"/>
      <c r="NVP60" s="13"/>
      <c r="NVQ60" s="13"/>
      <c r="NVR60" s="13"/>
      <c r="NVS60" s="13"/>
      <c r="NVT60" s="13"/>
      <c r="NVU60" s="13"/>
      <c r="NVV60" s="13"/>
      <c r="NVW60" s="13"/>
      <c r="NVX60" s="13"/>
      <c r="NVY60" s="13"/>
      <c r="NVZ60" s="13"/>
      <c r="NWA60" s="13"/>
      <c r="NWB60" s="13"/>
      <c r="NWC60" s="13"/>
      <c r="NWD60" s="13"/>
      <c r="NWE60" s="13"/>
      <c r="NWF60" s="13"/>
      <c r="NWG60" s="13"/>
      <c r="NWH60" s="13"/>
      <c r="NWI60" s="13"/>
      <c r="NWJ60" s="13"/>
      <c r="NWK60" s="13"/>
      <c r="NWL60" s="13"/>
      <c r="NWM60" s="13"/>
      <c r="NWN60" s="13"/>
      <c r="NWO60" s="13"/>
      <c r="NWP60" s="13"/>
      <c r="NWQ60" s="13"/>
      <c r="NWR60" s="13"/>
      <c r="NWS60" s="13"/>
      <c r="NWT60" s="13"/>
      <c r="NWU60" s="13"/>
      <c r="NWV60" s="13"/>
      <c r="NWW60" s="13"/>
      <c r="NWX60" s="13"/>
      <c r="NWY60" s="13"/>
      <c r="NWZ60" s="13"/>
      <c r="NXA60" s="13"/>
      <c r="NXB60" s="13"/>
      <c r="NXC60" s="13"/>
      <c r="NXD60" s="13"/>
      <c r="NXE60" s="13"/>
      <c r="NXF60" s="13"/>
      <c r="NXG60" s="13"/>
      <c r="NXH60" s="13"/>
      <c r="NXI60" s="13"/>
      <c r="NXJ60" s="13"/>
      <c r="NXK60" s="13"/>
      <c r="NXL60" s="13"/>
      <c r="NXM60" s="13"/>
      <c r="NXN60" s="13"/>
      <c r="NXO60" s="13"/>
      <c r="NXP60" s="13"/>
      <c r="NXQ60" s="13"/>
      <c r="NXR60" s="13"/>
      <c r="NXS60" s="13"/>
      <c r="NXT60" s="13"/>
      <c r="NXU60" s="13"/>
      <c r="NXV60" s="13"/>
      <c r="NXW60" s="13"/>
      <c r="NXX60" s="13"/>
      <c r="NXY60" s="13"/>
      <c r="NXZ60" s="13"/>
      <c r="NYA60" s="13"/>
      <c r="NYB60" s="13"/>
      <c r="NYC60" s="13"/>
      <c r="NYD60" s="13"/>
      <c r="NYE60" s="13"/>
      <c r="NYF60" s="13"/>
      <c r="NYG60" s="13"/>
      <c r="NYH60" s="13"/>
      <c r="NYI60" s="13"/>
      <c r="NYJ60" s="13"/>
      <c r="NYK60" s="13"/>
      <c r="NYL60" s="13"/>
      <c r="NYM60" s="13"/>
      <c r="NYN60" s="13"/>
      <c r="NYO60" s="13"/>
      <c r="NYP60" s="13"/>
      <c r="NYQ60" s="13"/>
      <c r="NYR60" s="13"/>
      <c r="NYS60" s="13"/>
      <c r="NYT60" s="13"/>
      <c r="NYU60" s="13"/>
      <c r="NYV60" s="13"/>
      <c r="NYW60" s="13"/>
      <c r="NYX60" s="13"/>
      <c r="NYY60" s="13"/>
      <c r="NYZ60" s="13"/>
      <c r="NZA60" s="13"/>
      <c r="NZB60" s="13"/>
      <c r="NZC60" s="13"/>
      <c r="NZD60" s="13"/>
      <c r="NZE60" s="13"/>
      <c r="NZF60" s="13"/>
      <c r="NZG60" s="13"/>
      <c r="NZH60" s="13"/>
      <c r="NZI60" s="13"/>
      <c r="NZJ60" s="13"/>
      <c r="NZK60" s="13"/>
      <c r="NZL60" s="13"/>
      <c r="NZM60" s="13"/>
      <c r="NZN60" s="13"/>
      <c r="NZO60" s="13"/>
      <c r="NZP60" s="13"/>
      <c r="NZQ60" s="13"/>
      <c r="NZR60" s="13"/>
      <c r="NZS60" s="13"/>
      <c r="NZT60" s="13"/>
      <c r="NZU60" s="13"/>
      <c r="NZV60" s="13"/>
      <c r="NZW60" s="13"/>
      <c r="NZX60" s="13"/>
      <c r="NZY60" s="13"/>
      <c r="NZZ60" s="13"/>
      <c r="OAA60" s="13"/>
      <c r="OAB60" s="13"/>
      <c r="OAC60" s="13"/>
      <c r="OAD60" s="13"/>
      <c r="OAE60" s="13"/>
      <c r="OAF60" s="13"/>
      <c r="OAG60" s="13"/>
      <c r="OAH60" s="13"/>
      <c r="OAI60" s="13"/>
      <c r="OAJ60" s="13"/>
      <c r="OAK60" s="13"/>
      <c r="OAL60" s="13"/>
      <c r="OAM60" s="13"/>
      <c r="OAN60" s="13"/>
      <c r="OAO60" s="13"/>
      <c r="OAP60" s="13"/>
      <c r="OAQ60" s="13"/>
      <c r="OAR60" s="13"/>
      <c r="OAS60" s="13"/>
      <c r="OAT60" s="13"/>
      <c r="OAU60" s="13"/>
      <c r="OAV60" s="13"/>
      <c r="OAW60" s="13"/>
      <c r="OAX60" s="13"/>
      <c r="OAY60" s="13"/>
      <c r="OAZ60" s="13"/>
      <c r="OBA60" s="13"/>
      <c r="OBB60" s="13"/>
      <c r="OBC60" s="13"/>
      <c r="OBD60" s="13"/>
      <c r="OBE60" s="13"/>
      <c r="OBF60" s="13"/>
      <c r="OBG60" s="13"/>
      <c r="OBH60" s="13"/>
      <c r="OBI60" s="13"/>
      <c r="OBJ60" s="13"/>
      <c r="OBK60" s="13"/>
      <c r="OBL60" s="13"/>
      <c r="OBM60" s="13"/>
      <c r="OBN60" s="13"/>
      <c r="OBO60" s="13"/>
      <c r="OBP60" s="13"/>
      <c r="OBQ60" s="13"/>
      <c r="OBR60" s="13"/>
      <c r="OBS60" s="13"/>
      <c r="OBT60" s="13"/>
      <c r="OBU60" s="13"/>
      <c r="OBV60" s="13"/>
      <c r="OBW60" s="13"/>
      <c r="OBX60" s="13"/>
      <c r="OBY60" s="13"/>
      <c r="OBZ60" s="13"/>
      <c r="OCA60" s="13"/>
      <c r="OCB60" s="13"/>
      <c r="OCC60" s="13"/>
      <c r="OCD60" s="13"/>
      <c r="OCE60" s="13"/>
      <c r="OCF60" s="13"/>
      <c r="OCG60" s="13"/>
      <c r="OCH60" s="13"/>
      <c r="OCI60" s="13"/>
      <c r="OCJ60" s="13"/>
      <c r="OCK60" s="13"/>
      <c r="OCL60" s="13"/>
      <c r="OCM60" s="13"/>
      <c r="OCN60" s="13"/>
      <c r="OCO60" s="13"/>
      <c r="OCP60" s="13"/>
      <c r="OCQ60" s="13"/>
      <c r="OCR60" s="13"/>
      <c r="OCS60" s="13"/>
      <c r="OCT60" s="13"/>
      <c r="OCU60" s="13"/>
      <c r="OCV60" s="13"/>
      <c r="OCW60" s="13"/>
      <c r="OCX60" s="13"/>
      <c r="OCY60" s="13"/>
      <c r="OCZ60" s="13"/>
      <c r="ODA60" s="13"/>
      <c r="ODB60" s="13"/>
      <c r="ODC60" s="13"/>
      <c r="ODD60" s="13"/>
      <c r="ODE60" s="13"/>
      <c r="ODF60" s="13"/>
      <c r="ODG60" s="13"/>
      <c r="ODH60" s="13"/>
      <c r="ODI60" s="13"/>
      <c r="ODJ60" s="13"/>
      <c r="ODK60" s="13"/>
      <c r="ODL60" s="13"/>
      <c r="ODM60" s="13"/>
      <c r="ODN60" s="13"/>
      <c r="ODO60" s="13"/>
      <c r="ODP60" s="13"/>
      <c r="ODQ60" s="13"/>
      <c r="ODR60" s="13"/>
      <c r="ODS60" s="13"/>
      <c r="ODT60" s="13"/>
      <c r="ODU60" s="13"/>
      <c r="ODV60" s="13"/>
      <c r="ODW60" s="13"/>
      <c r="ODX60" s="13"/>
      <c r="ODY60" s="13"/>
      <c r="ODZ60" s="13"/>
      <c r="OEA60" s="13"/>
      <c r="OEB60" s="13"/>
      <c r="OEC60" s="13"/>
      <c r="OED60" s="13"/>
      <c r="OEE60" s="13"/>
      <c r="OEF60" s="13"/>
      <c r="OEG60" s="13"/>
      <c r="OEH60" s="13"/>
      <c r="OEI60" s="13"/>
      <c r="OEJ60" s="13"/>
      <c r="OEK60" s="13"/>
      <c r="OEL60" s="13"/>
      <c r="OEM60" s="13"/>
      <c r="OEN60" s="13"/>
      <c r="OEO60" s="13"/>
      <c r="OEP60" s="13"/>
      <c r="OEQ60" s="13"/>
      <c r="OER60" s="13"/>
      <c r="OES60" s="13"/>
      <c r="OET60" s="13"/>
      <c r="OEU60" s="13"/>
      <c r="OEV60" s="13"/>
      <c r="OEW60" s="13"/>
      <c r="OEX60" s="13"/>
      <c r="OEY60" s="13"/>
      <c r="OEZ60" s="13"/>
      <c r="OFA60" s="13"/>
      <c r="OFB60" s="13"/>
      <c r="OFC60" s="13"/>
      <c r="OFD60" s="13"/>
      <c r="OFE60" s="13"/>
      <c r="OFF60" s="13"/>
      <c r="OFG60" s="13"/>
      <c r="OFH60" s="13"/>
      <c r="OFI60" s="13"/>
      <c r="OFJ60" s="13"/>
      <c r="OFK60" s="13"/>
      <c r="OFL60" s="13"/>
      <c r="OFM60" s="13"/>
      <c r="OFN60" s="13"/>
      <c r="OFO60" s="13"/>
      <c r="OFP60" s="13"/>
      <c r="OFQ60" s="13"/>
      <c r="OFR60" s="13"/>
      <c r="OFS60" s="13"/>
      <c r="OFT60" s="13"/>
      <c r="OFU60" s="13"/>
      <c r="OFV60" s="13"/>
      <c r="OFW60" s="13"/>
      <c r="OFX60" s="13"/>
      <c r="OFY60" s="13"/>
      <c r="OFZ60" s="13"/>
      <c r="OGA60" s="13"/>
      <c r="OGB60" s="13"/>
      <c r="OGC60" s="13"/>
      <c r="OGD60" s="13"/>
      <c r="OGE60" s="13"/>
      <c r="OGF60" s="13"/>
      <c r="OGG60" s="13"/>
      <c r="OGH60" s="13"/>
      <c r="OGI60" s="13"/>
      <c r="OGJ60" s="13"/>
      <c r="OGK60" s="13"/>
      <c r="OGL60" s="13"/>
      <c r="OGM60" s="13"/>
      <c r="OGN60" s="13"/>
      <c r="OGO60" s="13"/>
      <c r="OGP60" s="13"/>
      <c r="OGQ60" s="13"/>
      <c r="OGR60" s="13"/>
      <c r="OGS60" s="13"/>
      <c r="OGT60" s="13"/>
      <c r="OGU60" s="13"/>
      <c r="OGV60" s="13"/>
      <c r="OGW60" s="13"/>
      <c r="OGX60" s="13"/>
      <c r="OGY60" s="13"/>
      <c r="OGZ60" s="13"/>
      <c r="OHA60" s="13"/>
      <c r="OHB60" s="13"/>
      <c r="OHC60" s="13"/>
      <c r="OHD60" s="13"/>
      <c r="OHE60" s="13"/>
      <c r="OHF60" s="13"/>
      <c r="OHG60" s="13"/>
      <c r="OHH60" s="13"/>
      <c r="OHI60" s="13"/>
      <c r="OHJ60" s="13"/>
      <c r="OHK60" s="13"/>
      <c r="OHL60" s="13"/>
      <c r="OHM60" s="13"/>
      <c r="OHN60" s="13"/>
      <c r="OHO60" s="13"/>
      <c r="OHP60" s="13"/>
      <c r="OHQ60" s="13"/>
      <c r="OHR60" s="13"/>
      <c r="OHS60" s="13"/>
      <c r="OHT60" s="13"/>
      <c r="OHU60" s="13"/>
      <c r="OHV60" s="13"/>
      <c r="OHW60" s="13"/>
      <c r="OHX60" s="13"/>
      <c r="OHY60" s="13"/>
      <c r="OHZ60" s="13"/>
      <c r="OIA60" s="13"/>
      <c r="OIB60" s="13"/>
      <c r="OIC60" s="13"/>
      <c r="OID60" s="13"/>
      <c r="OIE60" s="13"/>
      <c r="OIF60" s="13"/>
      <c r="OIG60" s="13"/>
      <c r="OIH60" s="13"/>
      <c r="OII60" s="13"/>
      <c r="OIJ60" s="13"/>
      <c r="OIK60" s="13"/>
      <c r="OIL60" s="13"/>
      <c r="OIM60" s="13"/>
      <c r="OIN60" s="13"/>
      <c r="OIO60" s="13"/>
      <c r="OIP60" s="13"/>
      <c r="OIQ60" s="13"/>
      <c r="OIR60" s="13"/>
      <c r="OIS60" s="13"/>
      <c r="OIT60" s="13"/>
      <c r="OIU60" s="13"/>
      <c r="OIV60" s="13"/>
      <c r="OIW60" s="13"/>
      <c r="OIX60" s="13"/>
      <c r="OIY60" s="13"/>
      <c r="OIZ60" s="13"/>
      <c r="OJA60" s="13"/>
      <c r="OJB60" s="13"/>
      <c r="OJC60" s="13"/>
      <c r="OJD60" s="13"/>
      <c r="OJE60" s="13"/>
      <c r="OJF60" s="13"/>
      <c r="OJG60" s="13"/>
      <c r="OJH60" s="13"/>
      <c r="OJI60" s="13"/>
      <c r="OJJ60" s="13"/>
      <c r="OJK60" s="13"/>
      <c r="OJL60" s="13"/>
      <c r="OJM60" s="13"/>
      <c r="OJN60" s="13"/>
      <c r="OJO60" s="13"/>
      <c r="OJP60" s="13"/>
      <c r="OJQ60" s="13"/>
      <c r="OJR60" s="13"/>
      <c r="OJS60" s="13"/>
      <c r="OJT60" s="13"/>
      <c r="OJU60" s="13"/>
      <c r="OJV60" s="13"/>
      <c r="OJW60" s="13"/>
      <c r="OJX60" s="13"/>
      <c r="OJY60" s="13"/>
      <c r="OJZ60" s="13"/>
      <c r="OKA60" s="13"/>
      <c r="OKB60" s="13"/>
      <c r="OKC60" s="13"/>
      <c r="OKD60" s="13"/>
      <c r="OKE60" s="13"/>
      <c r="OKF60" s="13"/>
      <c r="OKG60" s="13"/>
      <c r="OKH60" s="13"/>
      <c r="OKI60" s="13"/>
      <c r="OKJ60" s="13"/>
      <c r="OKK60" s="13"/>
      <c r="OKL60" s="13"/>
      <c r="OKM60" s="13"/>
      <c r="OKN60" s="13"/>
      <c r="OKO60" s="13"/>
      <c r="OKP60" s="13"/>
      <c r="OKQ60" s="13"/>
      <c r="OKR60" s="13"/>
      <c r="OKS60" s="13"/>
      <c r="OKT60" s="13"/>
      <c r="OKU60" s="13"/>
      <c r="OKV60" s="13"/>
      <c r="OKW60" s="13"/>
      <c r="OKX60" s="13"/>
      <c r="OKY60" s="13"/>
      <c r="OKZ60" s="13"/>
      <c r="OLA60" s="13"/>
      <c r="OLB60" s="13"/>
      <c r="OLC60" s="13"/>
      <c r="OLD60" s="13"/>
      <c r="OLE60" s="13"/>
      <c r="OLF60" s="13"/>
      <c r="OLG60" s="13"/>
      <c r="OLH60" s="13"/>
      <c r="OLI60" s="13"/>
      <c r="OLJ60" s="13"/>
      <c r="OLK60" s="13"/>
      <c r="OLL60" s="13"/>
      <c r="OLM60" s="13"/>
      <c r="OLN60" s="13"/>
      <c r="OLO60" s="13"/>
      <c r="OLP60" s="13"/>
      <c r="OLQ60" s="13"/>
      <c r="OLR60" s="13"/>
      <c r="OLS60" s="13"/>
      <c r="OLT60" s="13"/>
      <c r="OLU60" s="13"/>
      <c r="OLV60" s="13"/>
      <c r="OLW60" s="13"/>
      <c r="OLX60" s="13"/>
      <c r="OLY60" s="13"/>
      <c r="OLZ60" s="13"/>
      <c r="OMA60" s="13"/>
      <c r="OMB60" s="13"/>
      <c r="OMC60" s="13"/>
      <c r="OMD60" s="13"/>
      <c r="OME60" s="13"/>
      <c r="OMF60" s="13"/>
      <c r="OMG60" s="13"/>
      <c r="OMH60" s="13"/>
      <c r="OMI60" s="13"/>
      <c r="OMJ60" s="13"/>
      <c r="OMK60" s="13"/>
      <c r="OML60" s="13"/>
      <c r="OMM60" s="13"/>
      <c r="OMN60" s="13"/>
      <c r="OMO60" s="13"/>
      <c r="OMP60" s="13"/>
      <c r="OMQ60" s="13"/>
      <c r="OMR60" s="13"/>
      <c r="OMS60" s="13"/>
      <c r="OMT60" s="13"/>
      <c r="OMU60" s="13"/>
      <c r="OMV60" s="13"/>
      <c r="OMW60" s="13"/>
      <c r="OMX60" s="13"/>
      <c r="OMY60" s="13"/>
      <c r="OMZ60" s="13"/>
      <c r="ONA60" s="13"/>
      <c r="ONB60" s="13"/>
      <c r="ONC60" s="13"/>
      <c r="OND60" s="13"/>
      <c r="ONE60" s="13"/>
      <c r="ONF60" s="13"/>
      <c r="ONG60" s="13"/>
      <c r="ONH60" s="13"/>
      <c r="ONI60" s="13"/>
      <c r="ONJ60" s="13"/>
      <c r="ONK60" s="13"/>
      <c r="ONL60" s="13"/>
      <c r="ONM60" s="13"/>
      <c r="ONN60" s="13"/>
      <c r="ONO60" s="13"/>
      <c r="ONP60" s="13"/>
      <c r="ONQ60" s="13"/>
      <c r="ONR60" s="13"/>
      <c r="ONS60" s="13"/>
      <c r="ONT60" s="13"/>
      <c r="ONU60" s="13"/>
      <c r="ONV60" s="13"/>
      <c r="ONW60" s="13"/>
      <c r="ONX60" s="13"/>
      <c r="ONY60" s="13"/>
      <c r="ONZ60" s="13"/>
      <c r="OOA60" s="13"/>
      <c r="OOB60" s="13"/>
      <c r="OOC60" s="13"/>
      <c r="OOD60" s="13"/>
      <c r="OOE60" s="13"/>
      <c r="OOF60" s="13"/>
      <c r="OOG60" s="13"/>
      <c r="OOH60" s="13"/>
      <c r="OOI60" s="13"/>
      <c r="OOJ60" s="13"/>
      <c r="OOK60" s="13"/>
      <c r="OOL60" s="13"/>
      <c r="OOM60" s="13"/>
      <c r="OON60" s="13"/>
      <c r="OOO60" s="13"/>
      <c r="OOP60" s="13"/>
      <c r="OOQ60" s="13"/>
      <c r="OOR60" s="13"/>
      <c r="OOS60" s="13"/>
      <c r="OOT60" s="13"/>
      <c r="OOU60" s="13"/>
      <c r="OOV60" s="13"/>
      <c r="OOW60" s="13"/>
      <c r="OOX60" s="13"/>
      <c r="OOY60" s="13"/>
      <c r="OOZ60" s="13"/>
      <c r="OPA60" s="13"/>
      <c r="OPB60" s="13"/>
      <c r="OPC60" s="13"/>
      <c r="OPD60" s="13"/>
      <c r="OPE60" s="13"/>
      <c r="OPF60" s="13"/>
      <c r="OPG60" s="13"/>
      <c r="OPH60" s="13"/>
      <c r="OPI60" s="13"/>
      <c r="OPJ60" s="13"/>
      <c r="OPK60" s="13"/>
      <c r="OPL60" s="13"/>
      <c r="OPM60" s="13"/>
      <c r="OPN60" s="13"/>
      <c r="OPO60" s="13"/>
      <c r="OPP60" s="13"/>
      <c r="OPQ60" s="13"/>
      <c r="OPR60" s="13"/>
      <c r="OPS60" s="13"/>
      <c r="OPT60" s="13"/>
      <c r="OPU60" s="13"/>
      <c r="OPV60" s="13"/>
      <c r="OPW60" s="13"/>
      <c r="OPX60" s="13"/>
      <c r="OPY60" s="13"/>
      <c r="OPZ60" s="13"/>
      <c r="OQA60" s="13"/>
      <c r="OQB60" s="13"/>
      <c r="OQC60" s="13"/>
      <c r="OQD60" s="13"/>
      <c r="OQE60" s="13"/>
      <c r="OQF60" s="13"/>
      <c r="OQG60" s="13"/>
      <c r="OQH60" s="13"/>
      <c r="OQI60" s="13"/>
      <c r="OQJ60" s="13"/>
      <c r="OQK60" s="13"/>
      <c r="OQL60" s="13"/>
      <c r="OQM60" s="13"/>
      <c r="OQN60" s="13"/>
      <c r="OQO60" s="13"/>
      <c r="OQP60" s="13"/>
      <c r="OQQ60" s="13"/>
      <c r="OQR60" s="13"/>
      <c r="OQS60" s="13"/>
      <c r="OQT60" s="13"/>
      <c r="OQU60" s="13"/>
      <c r="OQV60" s="13"/>
      <c r="OQW60" s="13"/>
      <c r="OQX60" s="13"/>
      <c r="OQY60" s="13"/>
      <c r="OQZ60" s="13"/>
      <c r="ORA60" s="13"/>
      <c r="ORB60" s="13"/>
      <c r="ORC60" s="13"/>
      <c r="ORD60" s="13"/>
      <c r="ORE60" s="13"/>
      <c r="ORF60" s="13"/>
      <c r="ORG60" s="13"/>
      <c r="ORH60" s="13"/>
      <c r="ORI60" s="13"/>
      <c r="ORJ60" s="13"/>
      <c r="ORK60" s="13"/>
      <c r="ORL60" s="13"/>
      <c r="ORM60" s="13"/>
      <c r="ORN60" s="13"/>
      <c r="ORO60" s="13"/>
      <c r="ORP60" s="13"/>
      <c r="ORQ60" s="13"/>
      <c r="ORR60" s="13"/>
      <c r="ORS60" s="13"/>
      <c r="ORT60" s="13"/>
      <c r="ORU60" s="13"/>
      <c r="ORV60" s="13"/>
      <c r="ORW60" s="13"/>
      <c r="ORX60" s="13"/>
      <c r="ORY60" s="13"/>
      <c r="ORZ60" s="13"/>
      <c r="OSA60" s="13"/>
      <c r="OSB60" s="13"/>
      <c r="OSC60" s="13"/>
      <c r="OSD60" s="13"/>
      <c r="OSE60" s="13"/>
      <c r="OSF60" s="13"/>
      <c r="OSG60" s="13"/>
      <c r="OSH60" s="13"/>
      <c r="OSI60" s="13"/>
      <c r="OSJ60" s="13"/>
      <c r="OSK60" s="13"/>
      <c r="OSL60" s="13"/>
      <c r="OSM60" s="13"/>
      <c r="OSN60" s="13"/>
      <c r="OSO60" s="13"/>
      <c r="OSP60" s="13"/>
      <c r="OSQ60" s="13"/>
      <c r="OSR60" s="13"/>
      <c r="OSS60" s="13"/>
      <c r="OST60" s="13"/>
      <c r="OSU60" s="13"/>
      <c r="OSV60" s="13"/>
      <c r="OSW60" s="13"/>
      <c r="OSX60" s="13"/>
      <c r="OSY60" s="13"/>
      <c r="OSZ60" s="13"/>
      <c r="OTA60" s="13"/>
      <c r="OTB60" s="13"/>
      <c r="OTC60" s="13"/>
      <c r="OTD60" s="13"/>
      <c r="OTE60" s="13"/>
      <c r="OTF60" s="13"/>
      <c r="OTG60" s="13"/>
      <c r="OTH60" s="13"/>
      <c r="OTI60" s="13"/>
      <c r="OTJ60" s="13"/>
      <c r="OTK60" s="13"/>
      <c r="OTL60" s="13"/>
      <c r="OTM60" s="13"/>
      <c r="OTN60" s="13"/>
      <c r="OTO60" s="13"/>
      <c r="OTP60" s="13"/>
      <c r="OTQ60" s="13"/>
      <c r="OTR60" s="13"/>
      <c r="OTS60" s="13"/>
      <c r="OTT60" s="13"/>
      <c r="OTU60" s="13"/>
      <c r="OTV60" s="13"/>
      <c r="OTW60" s="13"/>
      <c r="OTX60" s="13"/>
      <c r="OTY60" s="13"/>
      <c r="OTZ60" s="13"/>
      <c r="OUA60" s="13"/>
      <c r="OUB60" s="13"/>
      <c r="OUC60" s="13"/>
      <c r="OUD60" s="13"/>
      <c r="OUE60" s="13"/>
      <c r="OUF60" s="13"/>
      <c r="OUG60" s="13"/>
      <c r="OUH60" s="13"/>
      <c r="OUI60" s="13"/>
      <c r="OUJ60" s="13"/>
      <c r="OUK60" s="13"/>
      <c r="OUL60" s="13"/>
      <c r="OUM60" s="13"/>
      <c r="OUN60" s="13"/>
      <c r="OUO60" s="13"/>
      <c r="OUP60" s="13"/>
      <c r="OUQ60" s="13"/>
      <c r="OUR60" s="13"/>
      <c r="OUS60" s="13"/>
      <c r="OUT60" s="13"/>
      <c r="OUU60" s="13"/>
      <c r="OUV60" s="13"/>
      <c r="OUW60" s="13"/>
      <c r="OUX60" s="13"/>
      <c r="OUY60" s="13"/>
      <c r="OUZ60" s="13"/>
      <c r="OVA60" s="13"/>
      <c r="OVB60" s="13"/>
      <c r="OVC60" s="13"/>
      <c r="OVD60" s="13"/>
      <c r="OVE60" s="13"/>
      <c r="OVF60" s="13"/>
      <c r="OVG60" s="13"/>
      <c r="OVH60" s="13"/>
      <c r="OVI60" s="13"/>
      <c r="OVJ60" s="13"/>
      <c r="OVK60" s="13"/>
      <c r="OVL60" s="13"/>
      <c r="OVM60" s="13"/>
      <c r="OVN60" s="13"/>
      <c r="OVO60" s="13"/>
      <c r="OVP60" s="13"/>
      <c r="OVQ60" s="13"/>
      <c r="OVR60" s="13"/>
      <c r="OVS60" s="13"/>
      <c r="OVT60" s="13"/>
      <c r="OVU60" s="13"/>
      <c r="OVV60" s="13"/>
      <c r="OVW60" s="13"/>
      <c r="OVX60" s="13"/>
      <c r="OVY60" s="13"/>
      <c r="OVZ60" s="13"/>
      <c r="OWA60" s="13"/>
      <c r="OWB60" s="13"/>
      <c r="OWC60" s="13"/>
      <c r="OWD60" s="13"/>
      <c r="OWE60" s="13"/>
      <c r="OWF60" s="13"/>
      <c r="OWG60" s="13"/>
      <c r="OWH60" s="13"/>
      <c r="OWI60" s="13"/>
      <c r="OWJ60" s="13"/>
      <c r="OWK60" s="13"/>
      <c r="OWL60" s="13"/>
      <c r="OWM60" s="13"/>
      <c r="OWN60" s="13"/>
      <c r="OWO60" s="13"/>
      <c r="OWP60" s="13"/>
      <c r="OWQ60" s="13"/>
      <c r="OWR60" s="13"/>
      <c r="OWS60" s="13"/>
      <c r="OWT60" s="13"/>
      <c r="OWU60" s="13"/>
      <c r="OWV60" s="13"/>
      <c r="OWW60" s="13"/>
      <c r="OWX60" s="13"/>
      <c r="OWY60" s="13"/>
      <c r="OWZ60" s="13"/>
      <c r="OXA60" s="13"/>
      <c r="OXB60" s="13"/>
      <c r="OXC60" s="13"/>
      <c r="OXD60" s="13"/>
      <c r="OXE60" s="13"/>
      <c r="OXF60" s="13"/>
      <c r="OXG60" s="13"/>
      <c r="OXH60" s="13"/>
      <c r="OXI60" s="13"/>
      <c r="OXJ60" s="13"/>
      <c r="OXK60" s="13"/>
      <c r="OXL60" s="13"/>
      <c r="OXM60" s="13"/>
      <c r="OXN60" s="13"/>
      <c r="OXO60" s="13"/>
      <c r="OXP60" s="13"/>
      <c r="OXQ60" s="13"/>
      <c r="OXR60" s="13"/>
      <c r="OXS60" s="13"/>
      <c r="OXT60" s="13"/>
      <c r="OXU60" s="13"/>
      <c r="OXV60" s="13"/>
      <c r="OXW60" s="13"/>
      <c r="OXX60" s="13"/>
      <c r="OXY60" s="13"/>
      <c r="OXZ60" s="13"/>
      <c r="OYA60" s="13"/>
      <c r="OYB60" s="13"/>
      <c r="OYC60" s="13"/>
      <c r="OYD60" s="13"/>
      <c r="OYE60" s="13"/>
      <c r="OYF60" s="13"/>
      <c r="OYG60" s="13"/>
      <c r="OYH60" s="13"/>
      <c r="OYI60" s="13"/>
      <c r="OYJ60" s="13"/>
      <c r="OYK60" s="13"/>
      <c r="OYL60" s="13"/>
      <c r="OYM60" s="13"/>
      <c r="OYN60" s="13"/>
      <c r="OYO60" s="13"/>
      <c r="OYP60" s="13"/>
      <c r="OYQ60" s="13"/>
      <c r="OYR60" s="13"/>
      <c r="OYS60" s="13"/>
      <c r="OYT60" s="13"/>
      <c r="OYU60" s="13"/>
      <c r="OYV60" s="13"/>
      <c r="OYW60" s="13"/>
      <c r="OYX60" s="13"/>
      <c r="OYY60" s="13"/>
      <c r="OYZ60" s="13"/>
      <c r="OZA60" s="13"/>
      <c r="OZB60" s="13"/>
      <c r="OZC60" s="13"/>
      <c r="OZD60" s="13"/>
      <c r="OZE60" s="13"/>
      <c r="OZF60" s="13"/>
      <c r="OZG60" s="13"/>
      <c r="OZH60" s="13"/>
      <c r="OZI60" s="13"/>
      <c r="OZJ60" s="13"/>
      <c r="OZK60" s="13"/>
      <c r="OZL60" s="13"/>
      <c r="OZM60" s="13"/>
      <c r="OZN60" s="13"/>
      <c r="OZO60" s="13"/>
      <c r="OZP60" s="13"/>
      <c r="OZQ60" s="13"/>
      <c r="OZR60" s="13"/>
      <c r="OZS60" s="13"/>
      <c r="OZT60" s="13"/>
      <c r="OZU60" s="13"/>
      <c r="OZV60" s="13"/>
      <c r="OZW60" s="13"/>
      <c r="OZX60" s="13"/>
      <c r="OZY60" s="13"/>
      <c r="OZZ60" s="13"/>
      <c r="PAA60" s="13"/>
      <c r="PAB60" s="13"/>
      <c r="PAC60" s="13"/>
      <c r="PAD60" s="13"/>
      <c r="PAE60" s="13"/>
      <c r="PAF60" s="13"/>
      <c r="PAG60" s="13"/>
      <c r="PAH60" s="13"/>
      <c r="PAI60" s="13"/>
      <c r="PAJ60" s="13"/>
      <c r="PAK60" s="13"/>
      <c r="PAL60" s="13"/>
      <c r="PAM60" s="13"/>
      <c r="PAN60" s="13"/>
      <c r="PAO60" s="13"/>
      <c r="PAP60" s="13"/>
      <c r="PAQ60" s="13"/>
      <c r="PAR60" s="13"/>
      <c r="PAS60" s="13"/>
      <c r="PAT60" s="13"/>
      <c r="PAU60" s="13"/>
      <c r="PAV60" s="13"/>
      <c r="PAW60" s="13"/>
      <c r="PAX60" s="13"/>
      <c r="PAY60" s="13"/>
      <c r="PAZ60" s="13"/>
      <c r="PBA60" s="13"/>
      <c r="PBB60" s="13"/>
      <c r="PBC60" s="13"/>
      <c r="PBD60" s="13"/>
      <c r="PBE60" s="13"/>
      <c r="PBF60" s="13"/>
      <c r="PBG60" s="13"/>
      <c r="PBH60" s="13"/>
      <c r="PBI60" s="13"/>
      <c r="PBJ60" s="13"/>
      <c r="PBK60" s="13"/>
      <c r="PBL60" s="13"/>
      <c r="PBM60" s="13"/>
      <c r="PBN60" s="13"/>
      <c r="PBO60" s="13"/>
      <c r="PBP60" s="13"/>
      <c r="PBQ60" s="13"/>
      <c r="PBR60" s="13"/>
      <c r="PBS60" s="13"/>
      <c r="PBT60" s="13"/>
      <c r="PBU60" s="13"/>
      <c r="PBV60" s="13"/>
      <c r="PBW60" s="13"/>
      <c r="PBX60" s="13"/>
      <c r="PBY60" s="13"/>
      <c r="PBZ60" s="13"/>
      <c r="PCA60" s="13"/>
      <c r="PCB60" s="13"/>
      <c r="PCC60" s="13"/>
      <c r="PCD60" s="13"/>
      <c r="PCE60" s="13"/>
      <c r="PCF60" s="13"/>
      <c r="PCG60" s="13"/>
      <c r="PCH60" s="13"/>
      <c r="PCI60" s="13"/>
      <c r="PCJ60" s="13"/>
      <c r="PCK60" s="13"/>
      <c r="PCL60" s="13"/>
      <c r="PCM60" s="13"/>
      <c r="PCN60" s="13"/>
      <c r="PCO60" s="13"/>
      <c r="PCP60" s="13"/>
      <c r="PCQ60" s="13"/>
      <c r="PCR60" s="13"/>
      <c r="PCS60" s="13"/>
      <c r="PCT60" s="13"/>
      <c r="PCU60" s="13"/>
      <c r="PCV60" s="13"/>
      <c r="PCW60" s="13"/>
      <c r="PCX60" s="13"/>
      <c r="PCY60" s="13"/>
      <c r="PCZ60" s="13"/>
      <c r="PDA60" s="13"/>
      <c r="PDB60" s="13"/>
      <c r="PDC60" s="13"/>
      <c r="PDD60" s="13"/>
      <c r="PDE60" s="13"/>
      <c r="PDF60" s="13"/>
      <c r="PDG60" s="13"/>
      <c r="PDH60" s="13"/>
      <c r="PDI60" s="13"/>
      <c r="PDJ60" s="13"/>
      <c r="PDK60" s="13"/>
      <c r="PDL60" s="13"/>
      <c r="PDM60" s="13"/>
      <c r="PDN60" s="13"/>
      <c r="PDO60" s="13"/>
      <c r="PDP60" s="13"/>
      <c r="PDQ60" s="13"/>
      <c r="PDR60" s="13"/>
      <c r="PDS60" s="13"/>
      <c r="PDT60" s="13"/>
      <c r="PDU60" s="13"/>
      <c r="PDV60" s="13"/>
      <c r="PDW60" s="13"/>
      <c r="PDX60" s="13"/>
      <c r="PDY60" s="13"/>
      <c r="PDZ60" s="13"/>
      <c r="PEA60" s="13"/>
      <c r="PEB60" s="13"/>
      <c r="PEC60" s="13"/>
      <c r="PED60" s="13"/>
      <c r="PEE60" s="13"/>
      <c r="PEF60" s="13"/>
      <c r="PEG60" s="13"/>
      <c r="PEH60" s="13"/>
      <c r="PEI60" s="13"/>
      <c r="PEJ60" s="13"/>
      <c r="PEK60" s="13"/>
      <c r="PEL60" s="13"/>
      <c r="PEM60" s="13"/>
      <c r="PEN60" s="13"/>
      <c r="PEO60" s="13"/>
      <c r="PEP60" s="13"/>
      <c r="PEQ60" s="13"/>
      <c r="PER60" s="13"/>
      <c r="PES60" s="13"/>
      <c r="PET60" s="13"/>
      <c r="PEU60" s="13"/>
      <c r="PEV60" s="13"/>
      <c r="PEW60" s="13"/>
      <c r="PEX60" s="13"/>
      <c r="PEY60" s="13"/>
      <c r="PEZ60" s="13"/>
      <c r="PFA60" s="13"/>
      <c r="PFB60" s="13"/>
      <c r="PFC60" s="13"/>
      <c r="PFD60" s="13"/>
      <c r="PFE60" s="13"/>
      <c r="PFF60" s="13"/>
      <c r="PFG60" s="13"/>
      <c r="PFH60" s="13"/>
      <c r="PFI60" s="13"/>
      <c r="PFJ60" s="13"/>
      <c r="PFK60" s="13"/>
      <c r="PFL60" s="13"/>
      <c r="PFM60" s="13"/>
      <c r="PFN60" s="13"/>
      <c r="PFO60" s="13"/>
      <c r="PFP60" s="13"/>
      <c r="PFQ60" s="13"/>
      <c r="PFR60" s="13"/>
      <c r="PFS60" s="13"/>
      <c r="PFT60" s="13"/>
      <c r="PFU60" s="13"/>
      <c r="PFV60" s="13"/>
      <c r="PFW60" s="13"/>
      <c r="PFX60" s="13"/>
      <c r="PFY60" s="13"/>
      <c r="PFZ60" s="13"/>
      <c r="PGA60" s="13"/>
      <c r="PGB60" s="13"/>
      <c r="PGC60" s="13"/>
      <c r="PGD60" s="13"/>
      <c r="PGE60" s="13"/>
      <c r="PGF60" s="13"/>
      <c r="PGG60" s="13"/>
      <c r="PGH60" s="13"/>
      <c r="PGI60" s="13"/>
      <c r="PGJ60" s="13"/>
      <c r="PGK60" s="13"/>
      <c r="PGL60" s="13"/>
      <c r="PGM60" s="13"/>
      <c r="PGN60" s="13"/>
      <c r="PGO60" s="13"/>
      <c r="PGP60" s="13"/>
      <c r="PGQ60" s="13"/>
      <c r="PGR60" s="13"/>
      <c r="PGS60" s="13"/>
      <c r="PGT60" s="13"/>
      <c r="PGU60" s="13"/>
      <c r="PGV60" s="13"/>
      <c r="PGW60" s="13"/>
      <c r="PGX60" s="13"/>
      <c r="PGY60" s="13"/>
      <c r="PGZ60" s="13"/>
      <c r="PHA60" s="13"/>
      <c r="PHB60" s="13"/>
      <c r="PHC60" s="13"/>
      <c r="PHD60" s="13"/>
      <c r="PHE60" s="13"/>
      <c r="PHF60" s="13"/>
      <c r="PHG60" s="13"/>
      <c r="PHH60" s="13"/>
      <c r="PHI60" s="13"/>
      <c r="PHJ60" s="13"/>
      <c r="PHK60" s="13"/>
      <c r="PHL60" s="13"/>
      <c r="PHM60" s="13"/>
      <c r="PHN60" s="13"/>
      <c r="PHO60" s="13"/>
      <c r="PHP60" s="13"/>
      <c r="PHQ60" s="13"/>
      <c r="PHR60" s="13"/>
      <c r="PHS60" s="13"/>
      <c r="PHT60" s="13"/>
      <c r="PHU60" s="13"/>
      <c r="PHV60" s="13"/>
      <c r="PHW60" s="13"/>
      <c r="PHX60" s="13"/>
      <c r="PHY60" s="13"/>
      <c r="PHZ60" s="13"/>
      <c r="PIA60" s="13"/>
      <c r="PIB60" s="13"/>
      <c r="PIC60" s="13"/>
      <c r="PID60" s="13"/>
      <c r="PIE60" s="13"/>
      <c r="PIF60" s="13"/>
      <c r="PIG60" s="13"/>
      <c r="PIH60" s="13"/>
      <c r="PII60" s="13"/>
      <c r="PIJ60" s="13"/>
      <c r="PIK60" s="13"/>
      <c r="PIL60" s="13"/>
      <c r="PIM60" s="13"/>
      <c r="PIN60" s="13"/>
      <c r="PIO60" s="13"/>
      <c r="PIP60" s="13"/>
      <c r="PIQ60" s="13"/>
      <c r="PIR60" s="13"/>
      <c r="PIS60" s="13"/>
      <c r="PIT60" s="13"/>
      <c r="PIU60" s="13"/>
      <c r="PIV60" s="13"/>
      <c r="PIW60" s="13"/>
      <c r="PIX60" s="13"/>
      <c r="PIY60" s="13"/>
      <c r="PIZ60" s="13"/>
      <c r="PJA60" s="13"/>
      <c r="PJB60" s="13"/>
      <c r="PJC60" s="13"/>
      <c r="PJD60" s="13"/>
      <c r="PJE60" s="13"/>
      <c r="PJF60" s="13"/>
      <c r="PJG60" s="13"/>
      <c r="PJH60" s="13"/>
      <c r="PJI60" s="13"/>
      <c r="PJJ60" s="13"/>
      <c r="PJK60" s="13"/>
      <c r="PJL60" s="13"/>
      <c r="PJM60" s="13"/>
      <c r="PJN60" s="13"/>
      <c r="PJO60" s="13"/>
      <c r="PJP60" s="13"/>
      <c r="PJQ60" s="13"/>
      <c r="PJR60" s="13"/>
      <c r="PJS60" s="13"/>
      <c r="PJT60" s="13"/>
      <c r="PJU60" s="13"/>
      <c r="PJV60" s="13"/>
      <c r="PJW60" s="13"/>
      <c r="PJX60" s="13"/>
      <c r="PJY60" s="13"/>
      <c r="PJZ60" s="13"/>
      <c r="PKA60" s="13"/>
      <c r="PKB60" s="13"/>
      <c r="PKC60" s="13"/>
      <c r="PKD60" s="13"/>
      <c r="PKE60" s="13"/>
      <c r="PKF60" s="13"/>
      <c r="PKG60" s="13"/>
      <c r="PKH60" s="13"/>
      <c r="PKI60" s="13"/>
      <c r="PKJ60" s="13"/>
      <c r="PKK60" s="13"/>
      <c r="PKL60" s="13"/>
      <c r="PKM60" s="13"/>
      <c r="PKN60" s="13"/>
      <c r="PKO60" s="13"/>
      <c r="PKP60" s="13"/>
      <c r="PKQ60" s="13"/>
      <c r="PKR60" s="13"/>
      <c r="PKS60" s="13"/>
      <c r="PKT60" s="13"/>
      <c r="PKU60" s="13"/>
      <c r="PKV60" s="13"/>
      <c r="PKW60" s="13"/>
      <c r="PKX60" s="13"/>
      <c r="PKY60" s="13"/>
      <c r="PKZ60" s="13"/>
      <c r="PLA60" s="13"/>
      <c r="PLB60" s="13"/>
      <c r="PLC60" s="13"/>
      <c r="PLD60" s="13"/>
      <c r="PLE60" s="13"/>
      <c r="PLF60" s="13"/>
      <c r="PLG60" s="13"/>
      <c r="PLH60" s="13"/>
      <c r="PLI60" s="13"/>
      <c r="PLJ60" s="13"/>
      <c r="PLK60" s="13"/>
      <c r="PLL60" s="13"/>
      <c r="PLM60" s="13"/>
      <c r="PLN60" s="13"/>
      <c r="PLO60" s="13"/>
      <c r="PLP60" s="13"/>
      <c r="PLQ60" s="13"/>
      <c r="PLR60" s="13"/>
      <c r="PLS60" s="13"/>
      <c r="PLT60" s="13"/>
      <c r="PLU60" s="13"/>
      <c r="PLV60" s="13"/>
      <c r="PLW60" s="13"/>
      <c r="PLX60" s="13"/>
      <c r="PLY60" s="13"/>
      <c r="PLZ60" s="13"/>
      <c r="PMA60" s="13"/>
      <c r="PMB60" s="13"/>
      <c r="PMC60" s="13"/>
      <c r="PMD60" s="13"/>
      <c r="PME60" s="13"/>
      <c r="PMF60" s="13"/>
      <c r="PMG60" s="13"/>
      <c r="PMH60" s="13"/>
      <c r="PMI60" s="13"/>
      <c r="PMJ60" s="13"/>
      <c r="PMK60" s="13"/>
      <c r="PML60" s="13"/>
      <c r="PMM60" s="13"/>
      <c r="PMN60" s="13"/>
      <c r="PMO60" s="13"/>
      <c r="PMP60" s="13"/>
      <c r="PMQ60" s="13"/>
      <c r="PMR60" s="13"/>
      <c r="PMS60" s="13"/>
      <c r="PMT60" s="13"/>
      <c r="PMU60" s="13"/>
      <c r="PMV60" s="13"/>
      <c r="PMW60" s="13"/>
      <c r="PMX60" s="13"/>
      <c r="PMY60" s="13"/>
      <c r="PMZ60" s="13"/>
      <c r="PNA60" s="13"/>
      <c r="PNB60" s="13"/>
      <c r="PNC60" s="13"/>
      <c r="PND60" s="13"/>
      <c r="PNE60" s="13"/>
      <c r="PNF60" s="13"/>
      <c r="PNG60" s="13"/>
      <c r="PNH60" s="13"/>
      <c r="PNI60" s="13"/>
      <c r="PNJ60" s="13"/>
      <c r="PNK60" s="13"/>
      <c r="PNL60" s="13"/>
      <c r="PNM60" s="13"/>
      <c r="PNN60" s="13"/>
      <c r="PNO60" s="13"/>
      <c r="PNP60" s="13"/>
      <c r="PNQ60" s="13"/>
      <c r="PNR60" s="13"/>
      <c r="PNS60" s="13"/>
      <c r="PNT60" s="13"/>
      <c r="PNU60" s="13"/>
      <c r="PNV60" s="13"/>
      <c r="PNW60" s="13"/>
      <c r="PNX60" s="13"/>
      <c r="PNY60" s="13"/>
      <c r="PNZ60" s="13"/>
      <c r="POA60" s="13"/>
      <c r="POB60" s="13"/>
      <c r="POC60" s="13"/>
      <c r="POD60" s="13"/>
      <c r="POE60" s="13"/>
      <c r="POF60" s="13"/>
      <c r="POG60" s="13"/>
      <c r="POH60" s="13"/>
      <c r="POI60" s="13"/>
      <c r="POJ60" s="13"/>
      <c r="POK60" s="13"/>
      <c r="POL60" s="13"/>
      <c r="POM60" s="13"/>
      <c r="PON60" s="13"/>
      <c r="POO60" s="13"/>
      <c r="POP60" s="13"/>
      <c r="POQ60" s="13"/>
      <c r="POR60" s="13"/>
      <c r="POS60" s="13"/>
      <c r="POT60" s="13"/>
      <c r="POU60" s="13"/>
      <c r="POV60" s="13"/>
      <c r="POW60" s="13"/>
      <c r="POX60" s="13"/>
      <c r="POY60" s="13"/>
      <c r="POZ60" s="13"/>
      <c r="PPA60" s="13"/>
      <c r="PPB60" s="13"/>
      <c r="PPC60" s="13"/>
      <c r="PPD60" s="13"/>
      <c r="PPE60" s="13"/>
      <c r="PPF60" s="13"/>
      <c r="PPG60" s="13"/>
      <c r="PPH60" s="13"/>
      <c r="PPI60" s="13"/>
      <c r="PPJ60" s="13"/>
      <c r="PPK60" s="13"/>
      <c r="PPL60" s="13"/>
      <c r="PPM60" s="13"/>
      <c r="PPN60" s="13"/>
      <c r="PPO60" s="13"/>
      <c r="PPP60" s="13"/>
      <c r="PPQ60" s="13"/>
      <c r="PPR60" s="13"/>
      <c r="PPS60" s="13"/>
      <c r="PPT60" s="13"/>
      <c r="PPU60" s="13"/>
      <c r="PPV60" s="13"/>
      <c r="PPW60" s="13"/>
      <c r="PPX60" s="13"/>
      <c r="PPY60" s="13"/>
      <c r="PPZ60" s="13"/>
      <c r="PQA60" s="13"/>
      <c r="PQB60" s="13"/>
      <c r="PQC60" s="13"/>
      <c r="PQD60" s="13"/>
      <c r="PQE60" s="13"/>
      <c r="PQF60" s="13"/>
      <c r="PQG60" s="13"/>
      <c r="PQH60" s="13"/>
      <c r="PQI60" s="13"/>
      <c r="PQJ60" s="13"/>
      <c r="PQK60" s="13"/>
      <c r="PQL60" s="13"/>
      <c r="PQM60" s="13"/>
      <c r="PQN60" s="13"/>
      <c r="PQO60" s="13"/>
      <c r="PQP60" s="13"/>
      <c r="PQQ60" s="13"/>
      <c r="PQR60" s="13"/>
      <c r="PQS60" s="13"/>
      <c r="PQT60" s="13"/>
      <c r="PQU60" s="13"/>
      <c r="PQV60" s="13"/>
      <c r="PQW60" s="13"/>
      <c r="PQX60" s="13"/>
      <c r="PQY60" s="13"/>
      <c r="PQZ60" s="13"/>
      <c r="PRA60" s="13"/>
      <c r="PRB60" s="13"/>
      <c r="PRC60" s="13"/>
      <c r="PRD60" s="13"/>
      <c r="PRE60" s="13"/>
      <c r="PRF60" s="13"/>
      <c r="PRG60" s="13"/>
      <c r="PRH60" s="13"/>
      <c r="PRI60" s="13"/>
      <c r="PRJ60" s="13"/>
      <c r="PRK60" s="13"/>
      <c r="PRL60" s="13"/>
      <c r="PRM60" s="13"/>
      <c r="PRN60" s="13"/>
      <c r="PRO60" s="13"/>
      <c r="PRP60" s="13"/>
      <c r="PRQ60" s="13"/>
      <c r="PRR60" s="13"/>
      <c r="PRS60" s="13"/>
      <c r="PRT60" s="13"/>
      <c r="PRU60" s="13"/>
      <c r="PRV60" s="13"/>
      <c r="PRW60" s="13"/>
      <c r="PRX60" s="13"/>
      <c r="PRY60" s="13"/>
      <c r="PRZ60" s="13"/>
      <c r="PSA60" s="13"/>
      <c r="PSB60" s="13"/>
      <c r="PSC60" s="13"/>
      <c r="PSD60" s="13"/>
      <c r="PSE60" s="13"/>
      <c r="PSF60" s="13"/>
      <c r="PSG60" s="13"/>
      <c r="PSH60" s="13"/>
      <c r="PSI60" s="13"/>
      <c r="PSJ60" s="13"/>
      <c r="PSK60" s="13"/>
      <c r="PSL60" s="13"/>
      <c r="PSM60" s="13"/>
      <c r="PSN60" s="13"/>
      <c r="PSO60" s="13"/>
      <c r="PSP60" s="13"/>
      <c r="PSQ60" s="13"/>
      <c r="PSR60" s="13"/>
      <c r="PSS60" s="13"/>
      <c r="PST60" s="13"/>
      <c r="PSU60" s="13"/>
      <c r="PSV60" s="13"/>
      <c r="PSW60" s="13"/>
      <c r="PSX60" s="13"/>
      <c r="PSY60" s="13"/>
      <c r="PSZ60" s="13"/>
      <c r="PTA60" s="13"/>
      <c r="PTB60" s="13"/>
      <c r="PTC60" s="13"/>
      <c r="PTD60" s="13"/>
      <c r="PTE60" s="13"/>
      <c r="PTF60" s="13"/>
      <c r="PTG60" s="13"/>
      <c r="PTH60" s="13"/>
      <c r="PTI60" s="13"/>
      <c r="PTJ60" s="13"/>
      <c r="PTK60" s="13"/>
      <c r="PTL60" s="13"/>
      <c r="PTM60" s="13"/>
      <c r="PTN60" s="13"/>
      <c r="PTO60" s="13"/>
      <c r="PTP60" s="13"/>
      <c r="PTQ60" s="13"/>
      <c r="PTR60" s="13"/>
      <c r="PTS60" s="13"/>
      <c r="PTT60" s="13"/>
      <c r="PTU60" s="13"/>
      <c r="PTV60" s="13"/>
      <c r="PTW60" s="13"/>
      <c r="PTX60" s="13"/>
      <c r="PTY60" s="13"/>
      <c r="PTZ60" s="13"/>
      <c r="PUA60" s="13"/>
      <c r="PUB60" s="13"/>
      <c r="PUC60" s="13"/>
      <c r="PUD60" s="13"/>
      <c r="PUE60" s="13"/>
      <c r="PUF60" s="13"/>
      <c r="PUG60" s="13"/>
      <c r="PUH60" s="13"/>
      <c r="PUI60" s="13"/>
      <c r="PUJ60" s="13"/>
      <c r="PUK60" s="13"/>
      <c r="PUL60" s="13"/>
      <c r="PUM60" s="13"/>
      <c r="PUN60" s="13"/>
      <c r="PUO60" s="13"/>
      <c r="PUP60" s="13"/>
      <c r="PUQ60" s="13"/>
      <c r="PUR60" s="13"/>
      <c r="PUS60" s="13"/>
      <c r="PUT60" s="13"/>
      <c r="PUU60" s="13"/>
      <c r="PUV60" s="13"/>
      <c r="PUW60" s="13"/>
      <c r="PUX60" s="13"/>
      <c r="PUY60" s="13"/>
      <c r="PUZ60" s="13"/>
      <c r="PVA60" s="13"/>
      <c r="PVB60" s="13"/>
      <c r="PVC60" s="13"/>
      <c r="PVD60" s="13"/>
      <c r="PVE60" s="13"/>
      <c r="PVF60" s="13"/>
      <c r="PVG60" s="13"/>
      <c r="PVH60" s="13"/>
      <c r="PVI60" s="13"/>
      <c r="PVJ60" s="13"/>
      <c r="PVK60" s="13"/>
      <c r="PVL60" s="13"/>
      <c r="PVM60" s="13"/>
      <c r="PVN60" s="13"/>
      <c r="PVO60" s="13"/>
      <c r="PVP60" s="13"/>
      <c r="PVQ60" s="13"/>
      <c r="PVR60" s="13"/>
      <c r="PVS60" s="13"/>
      <c r="PVT60" s="13"/>
      <c r="PVU60" s="13"/>
      <c r="PVV60" s="13"/>
      <c r="PVW60" s="13"/>
      <c r="PVX60" s="13"/>
      <c r="PVY60" s="13"/>
      <c r="PVZ60" s="13"/>
      <c r="PWA60" s="13"/>
      <c r="PWB60" s="13"/>
      <c r="PWC60" s="13"/>
      <c r="PWD60" s="13"/>
      <c r="PWE60" s="13"/>
      <c r="PWF60" s="13"/>
      <c r="PWG60" s="13"/>
      <c r="PWH60" s="13"/>
      <c r="PWI60" s="13"/>
      <c r="PWJ60" s="13"/>
      <c r="PWK60" s="13"/>
      <c r="PWL60" s="13"/>
      <c r="PWM60" s="13"/>
      <c r="PWN60" s="13"/>
      <c r="PWO60" s="13"/>
      <c r="PWP60" s="13"/>
      <c r="PWQ60" s="13"/>
      <c r="PWR60" s="13"/>
      <c r="PWS60" s="13"/>
      <c r="PWT60" s="13"/>
      <c r="PWU60" s="13"/>
      <c r="PWV60" s="13"/>
      <c r="PWW60" s="13"/>
      <c r="PWX60" s="13"/>
      <c r="PWY60" s="13"/>
      <c r="PWZ60" s="13"/>
      <c r="PXA60" s="13"/>
      <c r="PXB60" s="13"/>
      <c r="PXC60" s="13"/>
      <c r="PXD60" s="13"/>
      <c r="PXE60" s="13"/>
      <c r="PXF60" s="13"/>
      <c r="PXG60" s="13"/>
      <c r="PXH60" s="13"/>
      <c r="PXI60" s="13"/>
      <c r="PXJ60" s="13"/>
      <c r="PXK60" s="13"/>
      <c r="PXL60" s="13"/>
      <c r="PXM60" s="13"/>
      <c r="PXN60" s="13"/>
      <c r="PXO60" s="13"/>
      <c r="PXP60" s="13"/>
      <c r="PXQ60" s="13"/>
      <c r="PXR60" s="13"/>
      <c r="PXS60" s="13"/>
      <c r="PXT60" s="13"/>
      <c r="PXU60" s="13"/>
      <c r="PXV60" s="13"/>
      <c r="PXW60" s="13"/>
      <c r="PXX60" s="13"/>
      <c r="PXY60" s="13"/>
      <c r="PXZ60" s="13"/>
      <c r="PYA60" s="13"/>
      <c r="PYB60" s="13"/>
      <c r="PYC60" s="13"/>
      <c r="PYD60" s="13"/>
      <c r="PYE60" s="13"/>
      <c r="PYF60" s="13"/>
      <c r="PYG60" s="13"/>
      <c r="PYH60" s="13"/>
      <c r="PYI60" s="13"/>
      <c r="PYJ60" s="13"/>
      <c r="PYK60" s="13"/>
      <c r="PYL60" s="13"/>
      <c r="PYM60" s="13"/>
      <c r="PYN60" s="13"/>
      <c r="PYO60" s="13"/>
      <c r="PYP60" s="13"/>
      <c r="PYQ60" s="13"/>
      <c r="PYR60" s="13"/>
      <c r="PYS60" s="13"/>
      <c r="PYT60" s="13"/>
      <c r="PYU60" s="13"/>
      <c r="PYV60" s="13"/>
      <c r="PYW60" s="13"/>
      <c r="PYX60" s="13"/>
      <c r="PYY60" s="13"/>
      <c r="PYZ60" s="13"/>
      <c r="PZA60" s="13"/>
      <c r="PZB60" s="13"/>
      <c r="PZC60" s="13"/>
      <c r="PZD60" s="13"/>
      <c r="PZE60" s="13"/>
      <c r="PZF60" s="13"/>
      <c r="PZG60" s="13"/>
      <c r="PZH60" s="13"/>
      <c r="PZI60" s="13"/>
      <c r="PZJ60" s="13"/>
      <c r="PZK60" s="13"/>
      <c r="PZL60" s="13"/>
      <c r="PZM60" s="13"/>
      <c r="PZN60" s="13"/>
      <c r="PZO60" s="13"/>
      <c r="PZP60" s="13"/>
      <c r="PZQ60" s="13"/>
      <c r="PZR60" s="13"/>
      <c r="PZS60" s="13"/>
      <c r="PZT60" s="13"/>
      <c r="PZU60" s="13"/>
      <c r="PZV60" s="13"/>
      <c r="PZW60" s="13"/>
      <c r="PZX60" s="13"/>
      <c r="PZY60" s="13"/>
      <c r="PZZ60" s="13"/>
      <c r="QAA60" s="13"/>
      <c r="QAB60" s="13"/>
      <c r="QAC60" s="13"/>
      <c r="QAD60" s="13"/>
      <c r="QAE60" s="13"/>
      <c r="QAF60" s="13"/>
      <c r="QAG60" s="13"/>
      <c r="QAH60" s="13"/>
      <c r="QAI60" s="13"/>
      <c r="QAJ60" s="13"/>
      <c r="QAK60" s="13"/>
      <c r="QAL60" s="13"/>
      <c r="QAM60" s="13"/>
      <c r="QAN60" s="13"/>
      <c r="QAO60" s="13"/>
      <c r="QAP60" s="13"/>
      <c r="QAQ60" s="13"/>
      <c r="QAR60" s="13"/>
      <c r="QAS60" s="13"/>
      <c r="QAT60" s="13"/>
      <c r="QAU60" s="13"/>
      <c r="QAV60" s="13"/>
      <c r="QAW60" s="13"/>
      <c r="QAX60" s="13"/>
      <c r="QAY60" s="13"/>
      <c r="QAZ60" s="13"/>
      <c r="QBA60" s="13"/>
      <c r="QBB60" s="13"/>
      <c r="QBC60" s="13"/>
      <c r="QBD60" s="13"/>
      <c r="QBE60" s="13"/>
      <c r="QBF60" s="13"/>
      <c r="QBG60" s="13"/>
      <c r="QBH60" s="13"/>
      <c r="QBI60" s="13"/>
      <c r="QBJ60" s="13"/>
      <c r="QBK60" s="13"/>
      <c r="QBL60" s="13"/>
      <c r="QBM60" s="13"/>
      <c r="QBN60" s="13"/>
      <c r="QBO60" s="13"/>
      <c r="QBP60" s="13"/>
      <c r="QBQ60" s="13"/>
      <c r="QBR60" s="13"/>
      <c r="QBS60" s="13"/>
      <c r="QBT60" s="13"/>
      <c r="QBU60" s="13"/>
      <c r="QBV60" s="13"/>
      <c r="QBW60" s="13"/>
      <c r="QBX60" s="13"/>
      <c r="QBY60" s="13"/>
      <c r="QBZ60" s="13"/>
      <c r="QCA60" s="13"/>
      <c r="QCB60" s="13"/>
      <c r="QCC60" s="13"/>
      <c r="QCD60" s="13"/>
      <c r="QCE60" s="13"/>
      <c r="QCF60" s="13"/>
      <c r="QCG60" s="13"/>
      <c r="QCH60" s="13"/>
      <c r="QCI60" s="13"/>
      <c r="QCJ60" s="13"/>
      <c r="QCK60" s="13"/>
      <c r="QCL60" s="13"/>
      <c r="QCM60" s="13"/>
      <c r="QCN60" s="13"/>
      <c r="QCO60" s="13"/>
      <c r="QCP60" s="13"/>
      <c r="QCQ60" s="13"/>
      <c r="QCR60" s="13"/>
      <c r="QCS60" s="13"/>
      <c r="QCT60" s="13"/>
      <c r="QCU60" s="13"/>
      <c r="QCV60" s="13"/>
      <c r="QCW60" s="13"/>
      <c r="QCX60" s="13"/>
      <c r="QCY60" s="13"/>
      <c r="QCZ60" s="13"/>
      <c r="QDA60" s="13"/>
      <c r="QDB60" s="13"/>
      <c r="QDC60" s="13"/>
      <c r="QDD60" s="13"/>
      <c r="QDE60" s="13"/>
      <c r="QDF60" s="13"/>
      <c r="QDG60" s="13"/>
      <c r="QDH60" s="13"/>
      <c r="QDI60" s="13"/>
      <c r="QDJ60" s="13"/>
      <c r="QDK60" s="13"/>
      <c r="QDL60" s="13"/>
      <c r="QDM60" s="13"/>
      <c r="QDN60" s="13"/>
      <c r="QDO60" s="13"/>
      <c r="QDP60" s="13"/>
      <c r="QDQ60" s="13"/>
      <c r="QDR60" s="13"/>
      <c r="QDS60" s="13"/>
      <c r="QDT60" s="13"/>
      <c r="QDU60" s="13"/>
      <c r="QDV60" s="13"/>
      <c r="QDW60" s="13"/>
      <c r="QDX60" s="13"/>
      <c r="QDY60" s="13"/>
      <c r="QDZ60" s="13"/>
      <c r="QEA60" s="13"/>
      <c r="QEB60" s="13"/>
      <c r="QEC60" s="13"/>
      <c r="QED60" s="13"/>
      <c r="QEE60" s="13"/>
      <c r="QEF60" s="13"/>
      <c r="QEG60" s="13"/>
      <c r="QEH60" s="13"/>
      <c r="QEI60" s="13"/>
      <c r="QEJ60" s="13"/>
      <c r="QEK60" s="13"/>
      <c r="QEL60" s="13"/>
      <c r="QEM60" s="13"/>
      <c r="QEN60" s="13"/>
      <c r="QEO60" s="13"/>
      <c r="QEP60" s="13"/>
      <c r="QEQ60" s="13"/>
      <c r="QER60" s="13"/>
      <c r="QES60" s="13"/>
      <c r="QET60" s="13"/>
      <c r="QEU60" s="13"/>
      <c r="QEV60" s="13"/>
      <c r="QEW60" s="13"/>
      <c r="QEX60" s="13"/>
      <c r="QEY60" s="13"/>
      <c r="QEZ60" s="13"/>
      <c r="QFA60" s="13"/>
      <c r="QFB60" s="13"/>
      <c r="QFC60" s="13"/>
      <c r="QFD60" s="13"/>
      <c r="QFE60" s="13"/>
      <c r="QFF60" s="13"/>
      <c r="QFG60" s="13"/>
      <c r="QFH60" s="13"/>
      <c r="QFI60" s="13"/>
      <c r="QFJ60" s="13"/>
      <c r="QFK60" s="13"/>
      <c r="QFL60" s="13"/>
      <c r="QFM60" s="13"/>
      <c r="QFN60" s="13"/>
      <c r="QFO60" s="13"/>
      <c r="QFP60" s="13"/>
      <c r="QFQ60" s="13"/>
      <c r="QFR60" s="13"/>
      <c r="QFS60" s="13"/>
      <c r="QFT60" s="13"/>
      <c r="QFU60" s="13"/>
      <c r="QFV60" s="13"/>
      <c r="QFW60" s="13"/>
      <c r="QFX60" s="13"/>
      <c r="QFY60" s="13"/>
      <c r="QFZ60" s="13"/>
      <c r="QGA60" s="13"/>
      <c r="QGB60" s="13"/>
      <c r="QGC60" s="13"/>
      <c r="QGD60" s="13"/>
      <c r="QGE60" s="13"/>
      <c r="QGF60" s="13"/>
      <c r="QGG60" s="13"/>
      <c r="QGH60" s="13"/>
      <c r="QGI60" s="13"/>
      <c r="QGJ60" s="13"/>
      <c r="QGK60" s="13"/>
      <c r="QGL60" s="13"/>
      <c r="QGM60" s="13"/>
      <c r="QGN60" s="13"/>
      <c r="QGO60" s="13"/>
      <c r="QGP60" s="13"/>
      <c r="QGQ60" s="13"/>
      <c r="QGR60" s="13"/>
      <c r="QGS60" s="13"/>
      <c r="QGT60" s="13"/>
      <c r="QGU60" s="13"/>
      <c r="QGV60" s="13"/>
      <c r="QGW60" s="13"/>
      <c r="QGX60" s="13"/>
      <c r="QGY60" s="13"/>
      <c r="QGZ60" s="13"/>
      <c r="QHA60" s="13"/>
      <c r="QHB60" s="13"/>
      <c r="QHC60" s="13"/>
      <c r="QHD60" s="13"/>
      <c r="QHE60" s="13"/>
      <c r="QHF60" s="13"/>
      <c r="QHG60" s="13"/>
      <c r="QHH60" s="13"/>
      <c r="QHI60" s="13"/>
      <c r="QHJ60" s="13"/>
      <c r="QHK60" s="13"/>
      <c r="QHL60" s="13"/>
      <c r="QHM60" s="13"/>
      <c r="QHN60" s="13"/>
      <c r="QHO60" s="13"/>
      <c r="QHP60" s="13"/>
      <c r="QHQ60" s="13"/>
      <c r="QHR60" s="13"/>
      <c r="QHS60" s="13"/>
      <c r="QHT60" s="13"/>
      <c r="QHU60" s="13"/>
      <c r="QHV60" s="13"/>
      <c r="QHW60" s="13"/>
      <c r="QHX60" s="13"/>
      <c r="QHY60" s="13"/>
      <c r="QHZ60" s="13"/>
      <c r="QIA60" s="13"/>
      <c r="QIB60" s="13"/>
      <c r="QIC60" s="13"/>
      <c r="QID60" s="13"/>
      <c r="QIE60" s="13"/>
      <c r="QIF60" s="13"/>
      <c r="QIG60" s="13"/>
      <c r="QIH60" s="13"/>
      <c r="QII60" s="13"/>
      <c r="QIJ60" s="13"/>
      <c r="QIK60" s="13"/>
      <c r="QIL60" s="13"/>
      <c r="QIM60" s="13"/>
      <c r="QIN60" s="13"/>
      <c r="QIO60" s="13"/>
      <c r="QIP60" s="13"/>
      <c r="QIQ60" s="13"/>
      <c r="QIR60" s="13"/>
      <c r="QIS60" s="13"/>
      <c r="QIT60" s="13"/>
      <c r="QIU60" s="13"/>
      <c r="QIV60" s="13"/>
      <c r="QIW60" s="13"/>
      <c r="QIX60" s="13"/>
      <c r="QIY60" s="13"/>
      <c r="QIZ60" s="13"/>
      <c r="QJA60" s="13"/>
      <c r="QJB60" s="13"/>
      <c r="QJC60" s="13"/>
      <c r="QJD60" s="13"/>
      <c r="QJE60" s="13"/>
      <c r="QJF60" s="13"/>
      <c r="QJG60" s="13"/>
      <c r="QJH60" s="13"/>
      <c r="QJI60" s="13"/>
      <c r="QJJ60" s="13"/>
      <c r="QJK60" s="13"/>
      <c r="QJL60" s="13"/>
      <c r="QJM60" s="13"/>
      <c r="QJN60" s="13"/>
      <c r="QJO60" s="13"/>
      <c r="QJP60" s="13"/>
      <c r="QJQ60" s="13"/>
      <c r="QJR60" s="13"/>
      <c r="QJS60" s="13"/>
      <c r="QJT60" s="13"/>
      <c r="QJU60" s="13"/>
      <c r="QJV60" s="13"/>
      <c r="QJW60" s="13"/>
      <c r="QJX60" s="13"/>
      <c r="QJY60" s="13"/>
      <c r="QJZ60" s="13"/>
      <c r="QKA60" s="13"/>
      <c r="QKB60" s="13"/>
      <c r="QKC60" s="13"/>
      <c r="QKD60" s="13"/>
      <c r="QKE60" s="13"/>
      <c r="QKF60" s="13"/>
      <c r="QKG60" s="13"/>
      <c r="QKH60" s="13"/>
      <c r="QKI60" s="13"/>
      <c r="QKJ60" s="13"/>
      <c r="QKK60" s="13"/>
      <c r="QKL60" s="13"/>
      <c r="QKM60" s="13"/>
      <c r="QKN60" s="13"/>
      <c r="QKO60" s="13"/>
      <c r="QKP60" s="13"/>
      <c r="QKQ60" s="13"/>
      <c r="QKR60" s="13"/>
      <c r="QKS60" s="13"/>
      <c r="QKT60" s="13"/>
      <c r="QKU60" s="13"/>
      <c r="QKV60" s="13"/>
      <c r="QKW60" s="13"/>
      <c r="QKX60" s="13"/>
      <c r="QKY60" s="13"/>
      <c r="QKZ60" s="13"/>
      <c r="QLA60" s="13"/>
      <c r="QLB60" s="13"/>
      <c r="QLC60" s="13"/>
      <c r="QLD60" s="13"/>
      <c r="QLE60" s="13"/>
      <c r="QLF60" s="13"/>
      <c r="QLG60" s="13"/>
      <c r="QLH60" s="13"/>
      <c r="QLI60" s="13"/>
      <c r="QLJ60" s="13"/>
      <c r="QLK60" s="13"/>
      <c r="QLL60" s="13"/>
      <c r="QLM60" s="13"/>
      <c r="QLN60" s="13"/>
      <c r="QLO60" s="13"/>
      <c r="QLP60" s="13"/>
      <c r="QLQ60" s="13"/>
      <c r="QLR60" s="13"/>
      <c r="QLS60" s="13"/>
      <c r="QLT60" s="13"/>
      <c r="QLU60" s="13"/>
      <c r="QLV60" s="13"/>
      <c r="QLW60" s="13"/>
      <c r="QLX60" s="13"/>
      <c r="QLY60" s="13"/>
      <c r="QLZ60" s="13"/>
      <c r="QMA60" s="13"/>
      <c r="QMB60" s="13"/>
      <c r="QMC60" s="13"/>
      <c r="QMD60" s="13"/>
      <c r="QME60" s="13"/>
      <c r="QMF60" s="13"/>
      <c r="QMG60" s="13"/>
      <c r="QMH60" s="13"/>
      <c r="QMI60" s="13"/>
      <c r="QMJ60" s="13"/>
      <c r="QMK60" s="13"/>
      <c r="QML60" s="13"/>
      <c r="QMM60" s="13"/>
      <c r="QMN60" s="13"/>
      <c r="QMO60" s="13"/>
      <c r="QMP60" s="13"/>
      <c r="QMQ60" s="13"/>
      <c r="QMR60" s="13"/>
      <c r="QMS60" s="13"/>
      <c r="QMT60" s="13"/>
      <c r="QMU60" s="13"/>
      <c r="QMV60" s="13"/>
      <c r="QMW60" s="13"/>
      <c r="QMX60" s="13"/>
      <c r="QMY60" s="13"/>
      <c r="QMZ60" s="13"/>
      <c r="QNA60" s="13"/>
      <c r="QNB60" s="13"/>
      <c r="QNC60" s="13"/>
      <c r="QND60" s="13"/>
      <c r="QNE60" s="13"/>
      <c r="QNF60" s="13"/>
      <c r="QNG60" s="13"/>
      <c r="QNH60" s="13"/>
      <c r="QNI60" s="13"/>
      <c r="QNJ60" s="13"/>
      <c r="QNK60" s="13"/>
      <c r="QNL60" s="13"/>
      <c r="QNM60" s="13"/>
      <c r="QNN60" s="13"/>
      <c r="QNO60" s="13"/>
      <c r="QNP60" s="13"/>
      <c r="QNQ60" s="13"/>
      <c r="QNR60" s="13"/>
      <c r="QNS60" s="13"/>
      <c r="QNT60" s="13"/>
      <c r="QNU60" s="13"/>
      <c r="QNV60" s="13"/>
      <c r="QNW60" s="13"/>
      <c r="QNX60" s="13"/>
      <c r="QNY60" s="13"/>
      <c r="QNZ60" s="13"/>
      <c r="QOA60" s="13"/>
      <c r="QOB60" s="13"/>
      <c r="QOC60" s="13"/>
      <c r="QOD60" s="13"/>
      <c r="QOE60" s="13"/>
      <c r="QOF60" s="13"/>
      <c r="QOG60" s="13"/>
      <c r="QOH60" s="13"/>
      <c r="QOI60" s="13"/>
      <c r="QOJ60" s="13"/>
      <c r="QOK60" s="13"/>
      <c r="QOL60" s="13"/>
      <c r="QOM60" s="13"/>
      <c r="QON60" s="13"/>
      <c r="QOO60" s="13"/>
      <c r="QOP60" s="13"/>
      <c r="QOQ60" s="13"/>
      <c r="QOR60" s="13"/>
      <c r="QOS60" s="13"/>
      <c r="QOT60" s="13"/>
      <c r="QOU60" s="13"/>
      <c r="QOV60" s="13"/>
      <c r="QOW60" s="13"/>
      <c r="QOX60" s="13"/>
      <c r="QOY60" s="13"/>
      <c r="QOZ60" s="13"/>
      <c r="QPA60" s="13"/>
      <c r="QPB60" s="13"/>
      <c r="QPC60" s="13"/>
      <c r="QPD60" s="13"/>
      <c r="QPE60" s="13"/>
      <c r="QPF60" s="13"/>
      <c r="QPG60" s="13"/>
      <c r="QPH60" s="13"/>
      <c r="QPI60" s="13"/>
      <c r="QPJ60" s="13"/>
      <c r="QPK60" s="13"/>
      <c r="QPL60" s="13"/>
      <c r="QPM60" s="13"/>
      <c r="QPN60" s="13"/>
      <c r="QPO60" s="13"/>
      <c r="QPP60" s="13"/>
      <c r="QPQ60" s="13"/>
      <c r="QPR60" s="13"/>
      <c r="QPS60" s="13"/>
      <c r="QPT60" s="13"/>
      <c r="QPU60" s="13"/>
      <c r="QPV60" s="13"/>
      <c r="QPW60" s="13"/>
      <c r="QPX60" s="13"/>
      <c r="QPY60" s="13"/>
      <c r="QPZ60" s="13"/>
      <c r="QQA60" s="13"/>
      <c r="QQB60" s="13"/>
      <c r="QQC60" s="13"/>
      <c r="QQD60" s="13"/>
      <c r="QQE60" s="13"/>
      <c r="QQF60" s="13"/>
      <c r="QQG60" s="13"/>
      <c r="QQH60" s="13"/>
      <c r="QQI60" s="13"/>
      <c r="QQJ60" s="13"/>
      <c r="QQK60" s="13"/>
      <c r="QQL60" s="13"/>
      <c r="QQM60" s="13"/>
      <c r="QQN60" s="13"/>
      <c r="QQO60" s="13"/>
      <c r="QQP60" s="13"/>
      <c r="QQQ60" s="13"/>
      <c r="QQR60" s="13"/>
      <c r="QQS60" s="13"/>
      <c r="QQT60" s="13"/>
      <c r="QQU60" s="13"/>
      <c r="QQV60" s="13"/>
      <c r="QQW60" s="13"/>
      <c r="QQX60" s="13"/>
      <c r="QQY60" s="13"/>
      <c r="QQZ60" s="13"/>
      <c r="QRA60" s="13"/>
      <c r="QRB60" s="13"/>
      <c r="QRC60" s="13"/>
      <c r="QRD60" s="13"/>
      <c r="QRE60" s="13"/>
      <c r="QRF60" s="13"/>
      <c r="QRG60" s="13"/>
      <c r="QRH60" s="13"/>
      <c r="QRI60" s="13"/>
      <c r="QRJ60" s="13"/>
      <c r="QRK60" s="13"/>
      <c r="QRL60" s="13"/>
      <c r="QRM60" s="13"/>
      <c r="QRN60" s="13"/>
      <c r="QRO60" s="13"/>
      <c r="QRP60" s="13"/>
      <c r="QRQ60" s="13"/>
      <c r="QRR60" s="13"/>
      <c r="QRS60" s="13"/>
      <c r="QRT60" s="13"/>
      <c r="QRU60" s="13"/>
      <c r="QRV60" s="13"/>
      <c r="QRW60" s="13"/>
      <c r="QRX60" s="13"/>
      <c r="QRY60" s="13"/>
      <c r="QRZ60" s="13"/>
      <c r="QSA60" s="13"/>
      <c r="QSB60" s="13"/>
      <c r="QSC60" s="13"/>
      <c r="QSD60" s="13"/>
      <c r="QSE60" s="13"/>
      <c r="QSF60" s="13"/>
      <c r="QSG60" s="13"/>
      <c r="QSH60" s="13"/>
      <c r="QSI60" s="13"/>
      <c r="QSJ60" s="13"/>
      <c r="QSK60" s="13"/>
      <c r="QSL60" s="13"/>
      <c r="QSM60" s="13"/>
      <c r="QSN60" s="13"/>
      <c r="QSO60" s="13"/>
      <c r="QSP60" s="13"/>
      <c r="QSQ60" s="13"/>
      <c r="QSR60" s="13"/>
      <c r="QSS60" s="13"/>
      <c r="QST60" s="13"/>
      <c r="QSU60" s="13"/>
      <c r="QSV60" s="13"/>
      <c r="QSW60" s="13"/>
      <c r="QSX60" s="13"/>
      <c r="QSY60" s="13"/>
      <c r="QSZ60" s="13"/>
      <c r="QTA60" s="13"/>
      <c r="QTB60" s="13"/>
      <c r="QTC60" s="13"/>
      <c r="QTD60" s="13"/>
      <c r="QTE60" s="13"/>
      <c r="QTF60" s="13"/>
      <c r="QTG60" s="13"/>
      <c r="QTH60" s="13"/>
      <c r="QTI60" s="13"/>
      <c r="QTJ60" s="13"/>
      <c r="QTK60" s="13"/>
      <c r="QTL60" s="13"/>
      <c r="QTM60" s="13"/>
      <c r="QTN60" s="13"/>
      <c r="QTO60" s="13"/>
      <c r="QTP60" s="13"/>
      <c r="QTQ60" s="13"/>
      <c r="QTR60" s="13"/>
      <c r="QTS60" s="13"/>
      <c r="QTT60" s="13"/>
      <c r="QTU60" s="13"/>
      <c r="QTV60" s="13"/>
      <c r="QTW60" s="13"/>
      <c r="QTX60" s="13"/>
      <c r="QTY60" s="13"/>
      <c r="QTZ60" s="13"/>
      <c r="QUA60" s="13"/>
      <c r="QUB60" s="13"/>
      <c r="QUC60" s="13"/>
      <c r="QUD60" s="13"/>
      <c r="QUE60" s="13"/>
      <c r="QUF60" s="13"/>
      <c r="QUG60" s="13"/>
      <c r="QUH60" s="13"/>
      <c r="QUI60" s="13"/>
      <c r="QUJ60" s="13"/>
      <c r="QUK60" s="13"/>
      <c r="QUL60" s="13"/>
      <c r="QUM60" s="13"/>
      <c r="QUN60" s="13"/>
      <c r="QUO60" s="13"/>
      <c r="QUP60" s="13"/>
      <c r="QUQ60" s="13"/>
      <c r="QUR60" s="13"/>
      <c r="QUS60" s="13"/>
      <c r="QUT60" s="13"/>
      <c r="QUU60" s="13"/>
      <c r="QUV60" s="13"/>
      <c r="QUW60" s="13"/>
      <c r="QUX60" s="13"/>
      <c r="QUY60" s="13"/>
      <c r="QUZ60" s="13"/>
      <c r="QVA60" s="13"/>
      <c r="QVB60" s="13"/>
      <c r="QVC60" s="13"/>
      <c r="QVD60" s="13"/>
      <c r="QVE60" s="13"/>
      <c r="QVF60" s="13"/>
      <c r="QVG60" s="13"/>
      <c r="QVH60" s="13"/>
      <c r="QVI60" s="13"/>
      <c r="QVJ60" s="13"/>
      <c r="QVK60" s="13"/>
      <c r="QVL60" s="13"/>
      <c r="QVM60" s="13"/>
      <c r="QVN60" s="13"/>
      <c r="QVO60" s="13"/>
      <c r="QVP60" s="13"/>
      <c r="QVQ60" s="13"/>
      <c r="QVR60" s="13"/>
      <c r="QVS60" s="13"/>
      <c r="QVT60" s="13"/>
      <c r="QVU60" s="13"/>
      <c r="QVV60" s="13"/>
      <c r="QVW60" s="13"/>
      <c r="QVX60" s="13"/>
      <c r="QVY60" s="13"/>
      <c r="QVZ60" s="13"/>
      <c r="QWA60" s="13"/>
      <c r="QWB60" s="13"/>
      <c r="QWC60" s="13"/>
      <c r="QWD60" s="13"/>
      <c r="QWE60" s="13"/>
      <c r="QWF60" s="13"/>
      <c r="QWG60" s="13"/>
      <c r="QWH60" s="13"/>
      <c r="QWI60" s="13"/>
      <c r="QWJ60" s="13"/>
      <c r="QWK60" s="13"/>
      <c r="QWL60" s="13"/>
      <c r="QWM60" s="13"/>
      <c r="QWN60" s="13"/>
      <c r="QWO60" s="13"/>
      <c r="QWP60" s="13"/>
      <c r="QWQ60" s="13"/>
      <c r="QWR60" s="13"/>
      <c r="QWS60" s="13"/>
      <c r="QWT60" s="13"/>
      <c r="QWU60" s="13"/>
      <c r="QWV60" s="13"/>
      <c r="QWW60" s="13"/>
      <c r="QWX60" s="13"/>
      <c r="QWY60" s="13"/>
      <c r="QWZ60" s="13"/>
      <c r="QXA60" s="13"/>
      <c r="QXB60" s="13"/>
      <c r="QXC60" s="13"/>
      <c r="QXD60" s="13"/>
      <c r="QXE60" s="13"/>
      <c r="QXF60" s="13"/>
      <c r="QXG60" s="13"/>
      <c r="QXH60" s="13"/>
      <c r="QXI60" s="13"/>
      <c r="QXJ60" s="13"/>
      <c r="QXK60" s="13"/>
      <c r="QXL60" s="13"/>
      <c r="QXM60" s="13"/>
      <c r="QXN60" s="13"/>
      <c r="QXO60" s="13"/>
      <c r="QXP60" s="13"/>
      <c r="QXQ60" s="13"/>
      <c r="QXR60" s="13"/>
      <c r="QXS60" s="13"/>
      <c r="QXT60" s="13"/>
      <c r="QXU60" s="13"/>
      <c r="QXV60" s="13"/>
      <c r="QXW60" s="13"/>
      <c r="QXX60" s="13"/>
      <c r="QXY60" s="13"/>
      <c r="QXZ60" s="13"/>
      <c r="QYA60" s="13"/>
      <c r="QYB60" s="13"/>
      <c r="QYC60" s="13"/>
      <c r="QYD60" s="13"/>
      <c r="QYE60" s="13"/>
      <c r="QYF60" s="13"/>
      <c r="QYG60" s="13"/>
      <c r="QYH60" s="13"/>
      <c r="QYI60" s="13"/>
      <c r="QYJ60" s="13"/>
      <c r="QYK60" s="13"/>
      <c r="QYL60" s="13"/>
      <c r="QYM60" s="13"/>
      <c r="QYN60" s="13"/>
      <c r="QYO60" s="13"/>
      <c r="QYP60" s="13"/>
      <c r="QYQ60" s="13"/>
      <c r="QYR60" s="13"/>
      <c r="QYS60" s="13"/>
      <c r="QYT60" s="13"/>
      <c r="QYU60" s="13"/>
      <c r="QYV60" s="13"/>
      <c r="QYW60" s="13"/>
      <c r="QYX60" s="13"/>
      <c r="QYY60" s="13"/>
      <c r="QYZ60" s="13"/>
      <c r="QZA60" s="13"/>
      <c r="QZB60" s="13"/>
      <c r="QZC60" s="13"/>
      <c r="QZD60" s="13"/>
      <c r="QZE60" s="13"/>
      <c r="QZF60" s="13"/>
      <c r="QZG60" s="13"/>
      <c r="QZH60" s="13"/>
      <c r="QZI60" s="13"/>
      <c r="QZJ60" s="13"/>
      <c r="QZK60" s="13"/>
      <c r="QZL60" s="13"/>
      <c r="QZM60" s="13"/>
      <c r="QZN60" s="13"/>
      <c r="QZO60" s="13"/>
      <c r="QZP60" s="13"/>
      <c r="QZQ60" s="13"/>
      <c r="QZR60" s="13"/>
      <c r="QZS60" s="13"/>
      <c r="QZT60" s="13"/>
      <c r="QZU60" s="13"/>
      <c r="QZV60" s="13"/>
      <c r="QZW60" s="13"/>
      <c r="QZX60" s="13"/>
      <c r="QZY60" s="13"/>
      <c r="QZZ60" s="13"/>
      <c r="RAA60" s="13"/>
      <c r="RAB60" s="13"/>
      <c r="RAC60" s="13"/>
      <c r="RAD60" s="13"/>
      <c r="RAE60" s="13"/>
      <c r="RAF60" s="13"/>
      <c r="RAG60" s="13"/>
      <c r="RAH60" s="13"/>
      <c r="RAI60" s="13"/>
      <c r="RAJ60" s="13"/>
      <c r="RAK60" s="13"/>
      <c r="RAL60" s="13"/>
      <c r="RAM60" s="13"/>
      <c r="RAN60" s="13"/>
      <c r="RAO60" s="13"/>
      <c r="RAP60" s="13"/>
      <c r="RAQ60" s="13"/>
      <c r="RAR60" s="13"/>
      <c r="RAS60" s="13"/>
      <c r="RAT60" s="13"/>
      <c r="RAU60" s="13"/>
      <c r="RAV60" s="13"/>
      <c r="RAW60" s="13"/>
      <c r="RAX60" s="13"/>
      <c r="RAY60" s="13"/>
      <c r="RAZ60" s="13"/>
      <c r="RBA60" s="13"/>
      <c r="RBB60" s="13"/>
      <c r="RBC60" s="13"/>
      <c r="RBD60" s="13"/>
      <c r="RBE60" s="13"/>
      <c r="RBF60" s="13"/>
      <c r="RBG60" s="13"/>
      <c r="RBH60" s="13"/>
      <c r="RBI60" s="13"/>
      <c r="RBJ60" s="13"/>
      <c r="RBK60" s="13"/>
      <c r="RBL60" s="13"/>
      <c r="RBM60" s="13"/>
      <c r="RBN60" s="13"/>
      <c r="RBO60" s="13"/>
      <c r="RBP60" s="13"/>
      <c r="RBQ60" s="13"/>
      <c r="RBR60" s="13"/>
      <c r="RBS60" s="13"/>
      <c r="RBT60" s="13"/>
      <c r="RBU60" s="13"/>
      <c r="RBV60" s="13"/>
      <c r="RBW60" s="13"/>
      <c r="RBX60" s="13"/>
      <c r="RBY60" s="13"/>
      <c r="RBZ60" s="13"/>
      <c r="RCA60" s="13"/>
      <c r="RCB60" s="13"/>
      <c r="RCC60" s="13"/>
      <c r="RCD60" s="13"/>
      <c r="RCE60" s="13"/>
      <c r="RCF60" s="13"/>
      <c r="RCG60" s="13"/>
      <c r="RCH60" s="13"/>
      <c r="RCI60" s="13"/>
      <c r="RCJ60" s="13"/>
      <c r="RCK60" s="13"/>
      <c r="RCL60" s="13"/>
      <c r="RCM60" s="13"/>
      <c r="RCN60" s="13"/>
      <c r="RCO60" s="13"/>
      <c r="RCP60" s="13"/>
      <c r="RCQ60" s="13"/>
      <c r="RCR60" s="13"/>
      <c r="RCS60" s="13"/>
      <c r="RCT60" s="13"/>
      <c r="RCU60" s="13"/>
      <c r="RCV60" s="13"/>
      <c r="RCW60" s="13"/>
      <c r="RCX60" s="13"/>
      <c r="RCY60" s="13"/>
      <c r="RCZ60" s="13"/>
      <c r="RDA60" s="13"/>
      <c r="RDB60" s="13"/>
      <c r="RDC60" s="13"/>
      <c r="RDD60" s="13"/>
      <c r="RDE60" s="13"/>
      <c r="RDF60" s="13"/>
      <c r="RDG60" s="13"/>
      <c r="RDH60" s="13"/>
      <c r="RDI60" s="13"/>
      <c r="RDJ60" s="13"/>
      <c r="RDK60" s="13"/>
      <c r="RDL60" s="13"/>
      <c r="RDM60" s="13"/>
      <c r="RDN60" s="13"/>
      <c r="RDO60" s="13"/>
      <c r="RDP60" s="13"/>
      <c r="RDQ60" s="13"/>
      <c r="RDR60" s="13"/>
      <c r="RDS60" s="13"/>
      <c r="RDT60" s="13"/>
      <c r="RDU60" s="13"/>
      <c r="RDV60" s="13"/>
      <c r="RDW60" s="13"/>
      <c r="RDX60" s="13"/>
      <c r="RDY60" s="13"/>
      <c r="RDZ60" s="13"/>
      <c r="REA60" s="13"/>
      <c r="REB60" s="13"/>
      <c r="REC60" s="13"/>
      <c r="RED60" s="13"/>
      <c r="REE60" s="13"/>
      <c r="REF60" s="13"/>
      <c r="REG60" s="13"/>
      <c r="REH60" s="13"/>
      <c r="REI60" s="13"/>
      <c r="REJ60" s="13"/>
      <c r="REK60" s="13"/>
      <c r="REL60" s="13"/>
      <c r="REM60" s="13"/>
      <c r="REN60" s="13"/>
      <c r="REO60" s="13"/>
      <c r="REP60" s="13"/>
      <c r="REQ60" s="13"/>
      <c r="RER60" s="13"/>
      <c r="RES60" s="13"/>
      <c r="RET60" s="13"/>
      <c r="REU60" s="13"/>
      <c r="REV60" s="13"/>
      <c r="REW60" s="13"/>
      <c r="REX60" s="13"/>
      <c r="REY60" s="13"/>
      <c r="REZ60" s="13"/>
      <c r="RFA60" s="13"/>
      <c r="RFB60" s="13"/>
      <c r="RFC60" s="13"/>
      <c r="RFD60" s="13"/>
      <c r="RFE60" s="13"/>
      <c r="RFF60" s="13"/>
      <c r="RFG60" s="13"/>
      <c r="RFH60" s="13"/>
      <c r="RFI60" s="13"/>
      <c r="RFJ60" s="13"/>
      <c r="RFK60" s="13"/>
      <c r="RFL60" s="13"/>
      <c r="RFM60" s="13"/>
      <c r="RFN60" s="13"/>
      <c r="RFO60" s="13"/>
      <c r="RFP60" s="13"/>
      <c r="RFQ60" s="13"/>
      <c r="RFR60" s="13"/>
      <c r="RFS60" s="13"/>
      <c r="RFT60" s="13"/>
      <c r="RFU60" s="13"/>
      <c r="RFV60" s="13"/>
      <c r="RFW60" s="13"/>
      <c r="RFX60" s="13"/>
      <c r="RFY60" s="13"/>
      <c r="RFZ60" s="13"/>
      <c r="RGA60" s="13"/>
      <c r="RGB60" s="13"/>
      <c r="RGC60" s="13"/>
      <c r="RGD60" s="13"/>
      <c r="RGE60" s="13"/>
      <c r="RGF60" s="13"/>
      <c r="RGG60" s="13"/>
      <c r="RGH60" s="13"/>
      <c r="RGI60" s="13"/>
      <c r="RGJ60" s="13"/>
      <c r="RGK60" s="13"/>
      <c r="RGL60" s="13"/>
      <c r="RGM60" s="13"/>
      <c r="RGN60" s="13"/>
      <c r="RGO60" s="13"/>
      <c r="RGP60" s="13"/>
      <c r="RGQ60" s="13"/>
      <c r="RGR60" s="13"/>
      <c r="RGS60" s="13"/>
      <c r="RGT60" s="13"/>
      <c r="RGU60" s="13"/>
      <c r="RGV60" s="13"/>
      <c r="RGW60" s="13"/>
      <c r="RGX60" s="13"/>
      <c r="RGY60" s="13"/>
      <c r="RGZ60" s="13"/>
      <c r="RHA60" s="13"/>
      <c r="RHB60" s="13"/>
      <c r="RHC60" s="13"/>
      <c r="RHD60" s="13"/>
      <c r="RHE60" s="13"/>
      <c r="RHF60" s="13"/>
      <c r="RHG60" s="13"/>
      <c r="RHH60" s="13"/>
      <c r="RHI60" s="13"/>
      <c r="RHJ60" s="13"/>
      <c r="RHK60" s="13"/>
      <c r="RHL60" s="13"/>
      <c r="RHM60" s="13"/>
      <c r="RHN60" s="13"/>
      <c r="RHO60" s="13"/>
      <c r="RHP60" s="13"/>
      <c r="RHQ60" s="13"/>
      <c r="RHR60" s="13"/>
      <c r="RHS60" s="13"/>
      <c r="RHT60" s="13"/>
      <c r="RHU60" s="13"/>
      <c r="RHV60" s="13"/>
      <c r="RHW60" s="13"/>
      <c r="RHX60" s="13"/>
      <c r="RHY60" s="13"/>
      <c r="RHZ60" s="13"/>
      <c r="RIA60" s="13"/>
      <c r="RIB60" s="13"/>
      <c r="RIC60" s="13"/>
      <c r="RID60" s="13"/>
      <c r="RIE60" s="13"/>
      <c r="RIF60" s="13"/>
      <c r="RIG60" s="13"/>
      <c r="RIH60" s="13"/>
      <c r="RII60" s="13"/>
      <c r="RIJ60" s="13"/>
      <c r="RIK60" s="13"/>
      <c r="RIL60" s="13"/>
      <c r="RIM60" s="13"/>
      <c r="RIN60" s="13"/>
      <c r="RIO60" s="13"/>
      <c r="RIP60" s="13"/>
      <c r="RIQ60" s="13"/>
      <c r="RIR60" s="13"/>
      <c r="RIS60" s="13"/>
      <c r="RIT60" s="13"/>
      <c r="RIU60" s="13"/>
      <c r="RIV60" s="13"/>
      <c r="RIW60" s="13"/>
      <c r="RIX60" s="13"/>
      <c r="RIY60" s="13"/>
      <c r="RIZ60" s="13"/>
      <c r="RJA60" s="13"/>
      <c r="RJB60" s="13"/>
      <c r="RJC60" s="13"/>
      <c r="RJD60" s="13"/>
      <c r="RJE60" s="13"/>
      <c r="RJF60" s="13"/>
      <c r="RJG60" s="13"/>
      <c r="RJH60" s="13"/>
      <c r="RJI60" s="13"/>
      <c r="RJJ60" s="13"/>
      <c r="RJK60" s="13"/>
      <c r="RJL60" s="13"/>
      <c r="RJM60" s="13"/>
      <c r="RJN60" s="13"/>
      <c r="RJO60" s="13"/>
      <c r="RJP60" s="13"/>
      <c r="RJQ60" s="13"/>
      <c r="RJR60" s="13"/>
      <c r="RJS60" s="13"/>
      <c r="RJT60" s="13"/>
      <c r="RJU60" s="13"/>
      <c r="RJV60" s="13"/>
      <c r="RJW60" s="13"/>
      <c r="RJX60" s="13"/>
      <c r="RJY60" s="13"/>
      <c r="RJZ60" s="13"/>
      <c r="RKA60" s="13"/>
      <c r="RKB60" s="13"/>
      <c r="RKC60" s="13"/>
      <c r="RKD60" s="13"/>
      <c r="RKE60" s="13"/>
      <c r="RKF60" s="13"/>
      <c r="RKG60" s="13"/>
      <c r="RKH60" s="13"/>
      <c r="RKI60" s="13"/>
      <c r="RKJ60" s="13"/>
      <c r="RKK60" s="13"/>
      <c r="RKL60" s="13"/>
      <c r="RKM60" s="13"/>
      <c r="RKN60" s="13"/>
      <c r="RKO60" s="13"/>
      <c r="RKP60" s="13"/>
      <c r="RKQ60" s="13"/>
      <c r="RKR60" s="13"/>
      <c r="RKS60" s="13"/>
      <c r="RKT60" s="13"/>
      <c r="RKU60" s="13"/>
      <c r="RKV60" s="13"/>
      <c r="RKW60" s="13"/>
      <c r="RKX60" s="13"/>
      <c r="RKY60" s="13"/>
      <c r="RKZ60" s="13"/>
      <c r="RLA60" s="13"/>
      <c r="RLB60" s="13"/>
      <c r="RLC60" s="13"/>
      <c r="RLD60" s="13"/>
      <c r="RLE60" s="13"/>
      <c r="RLF60" s="13"/>
      <c r="RLG60" s="13"/>
      <c r="RLH60" s="13"/>
      <c r="RLI60" s="13"/>
      <c r="RLJ60" s="13"/>
      <c r="RLK60" s="13"/>
      <c r="RLL60" s="13"/>
      <c r="RLM60" s="13"/>
      <c r="RLN60" s="13"/>
      <c r="RLO60" s="13"/>
      <c r="RLP60" s="13"/>
      <c r="RLQ60" s="13"/>
      <c r="RLR60" s="13"/>
      <c r="RLS60" s="13"/>
      <c r="RLT60" s="13"/>
      <c r="RLU60" s="13"/>
      <c r="RLV60" s="13"/>
      <c r="RLW60" s="13"/>
      <c r="RLX60" s="13"/>
      <c r="RLY60" s="13"/>
      <c r="RLZ60" s="13"/>
      <c r="RMA60" s="13"/>
      <c r="RMB60" s="13"/>
      <c r="RMC60" s="13"/>
      <c r="RMD60" s="13"/>
      <c r="RME60" s="13"/>
      <c r="RMF60" s="13"/>
      <c r="RMG60" s="13"/>
      <c r="RMH60" s="13"/>
      <c r="RMI60" s="13"/>
      <c r="RMJ60" s="13"/>
      <c r="RMK60" s="13"/>
      <c r="RML60" s="13"/>
      <c r="RMM60" s="13"/>
      <c r="RMN60" s="13"/>
      <c r="RMO60" s="13"/>
      <c r="RMP60" s="13"/>
      <c r="RMQ60" s="13"/>
      <c r="RMR60" s="13"/>
      <c r="RMS60" s="13"/>
      <c r="RMT60" s="13"/>
      <c r="RMU60" s="13"/>
      <c r="RMV60" s="13"/>
      <c r="RMW60" s="13"/>
      <c r="RMX60" s="13"/>
      <c r="RMY60" s="13"/>
      <c r="RMZ60" s="13"/>
      <c r="RNA60" s="13"/>
      <c r="RNB60" s="13"/>
      <c r="RNC60" s="13"/>
      <c r="RND60" s="13"/>
      <c r="RNE60" s="13"/>
      <c r="RNF60" s="13"/>
      <c r="RNG60" s="13"/>
      <c r="RNH60" s="13"/>
      <c r="RNI60" s="13"/>
      <c r="RNJ60" s="13"/>
      <c r="RNK60" s="13"/>
      <c r="RNL60" s="13"/>
      <c r="RNM60" s="13"/>
      <c r="RNN60" s="13"/>
      <c r="RNO60" s="13"/>
      <c r="RNP60" s="13"/>
      <c r="RNQ60" s="13"/>
      <c r="RNR60" s="13"/>
      <c r="RNS60" s="13"/>
      <c r="RNT60" s="13"/>
      <c r="RNU60" s="13"/>
      <c r="RNV60" s="13"/>
      <c r="RNW60" s="13"/>
      <c r="RNX60" s="13"/>
      <c r="RNY60" s="13"/>
      <c r="RNZ60" s="13"/>
      <c r="ROA60" s="13"/>
      <c r="ROB60" s="13"/>
      <c r="ROC60" s="13"/>
      <c r="ROD60" s="13"/>
      <c r="ROE60" s="13"/>
      <c r="ROF60" s="13"/>
      <c r="ROG60" s="13"/>
      <c r="ROH60" s="13"/>
      <c r="ROI60" s="13"/>
      <c r="ROJ60" s="13"/>
      <c r="ROK60" s="13"/>
      <c r="ROL60" s="13"/>
      <c r="ROM60" s="13"/>
      <c r="RON60" s="13"/>
      <c r="ROO60" s="13"/>
      <c r="ROP60" s="13"/>
      <c r="ROQ60" s="13"/>
      <c r="ROR60" s="13"/>
      <c r="ROS60" s="13"/>
      <c r="ROT60" s="13"/>
      <c r="ROU60" s="13"/>
      <c r="ROV60" s="13"/>
      <c r="ROW60" s="13"/>
      <c r="ROX60" s="13"/>
      <c r="ROY60" s="13"/>
      <c r="ROZ60" s="13"/>
      <c r="RPA60" s="13"/>
      <c r="RPB60" s="13"/>
      <c r="RPC60" s="13"/>
      <c r="RPD60" s="13"/>
      <c r="RPE60" s="13"/>
      <c r="RPF60" s="13"/>
      <c r="RPG60" s="13"/>
      <c r="RPH60" s="13"/>
      <c r="RPI60" s="13"/>
      <c r="RPJ60" s="13"/>
      <c r="RPK60" s="13"/>
      <c r="RPL60" s="13"/>
      <c r="RPM60" s="13"/>
      <c r="RPN60" s="13"/>
      <c r="RPO60" s="13"/>
      <c r="RPP60" s="13"/>
      <c r="RPQ60" s="13"/>
      <c r="RPR60" s="13"/>
      <c r="RPS60" s="13"/>
      <c r="RPT60" s="13"/>
      <c r="RPU60" s="13"/>
      <c r="RPV60" s="13"/>
      <c r="RPW60" s="13"/>
      <c r="RPX60" s="13"/>
      <c r="RPY60" s="13"/>
      <c r="RPZ60" s="13"/>
      <c r="RQA60" s="13"/>
      <c r="RQB60" s="13"/>
      <c r="RQC60" s="13"/>
      <c r="RQD60" s="13"/>
      <c r="RQE60" s="13"/>
      <c r="RQF60" s="13"/>
      <c r="RQG60" s="13"/>
      <c r="RQH60" s="13"/>
      <c r="RQI60" s="13"/>
      <c r="RQJ60" s="13"/>
      <c r="RQK60" s="13"/>
      <c r="RQL60" s="13"/>
      <c r="RQM60" s="13"/>
      <c r="RQN60" s="13"/>
      <c r="RQO60" s="13"/>
      <c r="RQP60" s="13"/>
      <c r="RQQ60" s="13"/>
      <c r="RQR60" s="13"/>
      <c r="RQS60" s="13"/>
      <c r="RQT60" s="13"/>
      <c r="RQU60" s="13"/>
      <c r="RQV60" s="13"/>
      <c r="RQW60" s="13"/>
      <c r="RQX60" s="13"/>
      <c r="RQY60" s="13"/>
      <c r="RQZ60" s="13"/>
      <c r="RRA60" s="13"/>
      <c r="RRB60" s="13"/>
      <c r="RRC60" s="13"/>
      <c r="RRD60" s="13"/>
      <c r="RRE60" s="13"/>
      <c r="RRF60" s="13"/>
      <c r="RRG60" s="13"/>
      <c r="RRH60" s="13"/>
      <c r="RRI60" s="13"/>
      <c r="RRJ60" s="13"/>
      <c r="RRK60" s="13"/>
      <c r="RRL60" s="13"/>
      <c r="RRM60" s="13"/>
      <c r="RRN60" s="13"/>
      <c r="RRO60" s="13"/>
      <c r="RRP60" s="13"/>
      <c r="RRQ60" s="13"/>
      <c r="RRR60" s="13"/>
      <c r="RRS60" s="13"/>
      <c r="RRT60" s="13"/>
      <c r="RRU60" s="13"/>
      <c r="RRV60" s="13"/>
      <c r="RRW60" s="13"/>
      <c r="RRX60" s="13"/>
      <c r="RRY60" s="13"/>
      <c r="RRZ60" s="13"/>
      <c r="RSA60" s="13"/>
      <c r="RSB60" s="13"/>
      <c r="RSC60" s="13"/>
      <c r="RSD60" s="13"/>
      <c r="RSE60" s="13"/>
      <c r="RSF60" s="13"/>
      <c r="RSG60" s="13"/>
      <c r="RSH60" s="13"/>
      <c r="RSI60" s="13"/>
      <c r="RSJ60" s="13"/>
      <c r="RSK60" s="13"/>
      <c r="RSL60" s="13"/>
      <c r="RSM60" s="13"/>
      <c r="RSN60" s="13"/>
      <c r="RSO60" s="13"/>
      <c r="RSP60" s="13"/>
      <c r="RSQ60" s="13"/>
      <c r="RSR60" s="13"/>
      <c r="RSS60" s="13"/>
      <c r="RST60" s="13"/>
      <c r="RSU60" s="13"/>
      <c r="RSV60" s="13"/>
      <c r="RSW60" s="13"/>
      <c r="RSX60" s="13"/>
      <c r="RSY60" s="13"/>
      <c r="RSZ60" s="13"/>
      <c r="RTA60" s="13"/>
      <c r="RTB60" s="13"/>
      <c r="RTC60" s="13"/>
      <c r="RTD60" s="13"/>
      <c r="RTE60" s="13"/>
      <c r="RTF60" s="13"/>
      <c r="RTG60" s="13"/>
      <c r="RTH60" s="13"/>
      <c r="RTI60" s="13"/>
      <c r="RTJ60" s="13"/>
      <c r="RTK60" s="13"/>
      <c r="RTL60" s="13"/>
      <c r="RTM60" s="13"/>
      <c r="RTN60" s="13"/>
      <c r="RTO60" s="13"/>
      <c r="RTP60" s="13"/>
      <c r="RTQ60" s="13"/>
      <c r="RTR60" s="13"/>
      <c r="RTS60" s="13"/>
      <c r="RTT60" s="13"/>
      <c r="RTU60" s="13"/>
      <c r="RTV60" s="13"/>
      <c r="RTW60" s="13"/>
      <c r="RTX60" s="13"/>
      <c r="RTY60" s="13"/>
      <c r="RTZ60" s="13"/>
      <c r="RUA60" s="13"/>
      <c r="RUB60" s="13"/>
      <c r="RUC60" s="13"/>
      <c r="RUD60" s="13"/>
      <c r="RUE60" s="13"/>
      <c r="RUF60" s="13"/>
      <c r="RUG60" s="13"/>
      <c r="RUH60" s="13"/>
      <c r="RUI60" s="13"/>
      <c r="RUJ60" s="13"/>
      <c r="RUK60" s="13"/>
      <c r="RUL60" s="13"/>
      <c r="RUM60" s="13"/>
      <c r="RUN60" s="13"/>
      <c r="RUO60" s="13"/>
      <c r="RUP60" s="13"/>
      <c r="RUQ60" s="13"/>
      <c r="RUR60" s="13"/>
      <c r="RUS60" s="13"/>
      <c r="RUT60" s="13"/>
      <c r="RUU60" s="13"/>
      <c r="RUV60" s="13"/>
      <c r="RUW60" s="13"/>
      <c r="RUX60" s="13"/>
      <c r="RUY60" s="13"/>
      <c r="RUZ60" s="13"/>
      <c r="RVA60" s="13"/>
      <c r="RVB60" s="13"/>
      <c r="RVC60" s="13"/>
      <c r="RVD60" s="13"/>
      <c r="RVE60" s="13"/>
      <c r="RVF60" s="13"/>
      <c r="RVG60" s="13"/>
      <c r="RVH60" s="13"/>
      <c r="RVI60" s="13"/>
      <c r="RVJ60" s="13"/>
      <c r="RVK60" s="13"/>
      <c r="RVL60" s="13"/>
      <c r="RVM60" s="13"/>
      <c r="RVN60" s="13"/>
      <c r="RVO60" s="13"/>
      <c r="RVP60" s="13"/>
      <c r="RVQ60" s="13"/>
      <c r="RVR60" s="13"/>
      <c r="RVS60" s="13"/>
      <c r="RVT60" s="13"/>
      <c r="RVU60" s="13"/>
      <c r="RVV60" s="13"/>
      <c r="RVW60" s="13"/>
      <c r="RVX60" s="13"/>
      <c r="RVY60" s="13"/>
      <c r="RVZ60" s="13"/>
      <c r="RWA60" s="13"/>
      <c r="RWB60" s="13"/>
      <c r="RWC60" s="13"/>
      <c r="RWD60" s="13"/>
      <c r="RWE60" s="13"/>
      <c r="RWF60" s="13"/>
      <c r="RWG60" s="13"/>
      <c r="RWH60" s="13"/>
      <c r="RWI60" s="13"/>
      <c r="RWJ60" s="13"/>
      <c r="RWK60" s="13"/>
      <c r="RWL60" s="13"/>
      <c r="RWM60" s="13"/>
      <c r="RWN60" s="13"/>
      <c r="RWO60" s="13"/>
      <c r="RWP60" s="13"/>
      <c r="RWQ60" s="13"/>
      <c r="RWR60" s="13"/>
      <c r="RWS60" s="13"/>
      <c r="RWT60" s="13"/>
      <c r="RWU60" s="13"/>
      <c r="RWV60" s="13"/>
      <c r="RWW60" s="13"/>
      <c r="RWX60" s="13"/>
      <c r="RWY60" s="13"/>
      <c r="RWZ60" s="13"/>
      <c r="RXA60" s="13"/>
      <c r="RXB60" s="13"/>
      <c r="RXC60" s="13"/>
      <c r="RXD60" s="13"/>
      <c r="RXE60" s="13"/>
      <c r="RXF60" s="13"/>
      <c r="RXG60" s="13"/>
      <c r="RXH60" s="13"/>
      <c r="RXI60" s="13"/>
      <c r="RXJ60" s="13"/>
      <c r="RXK60" s="13"/>
      <c r="RXL60" s="13"/>
      <c r="RXM60" s="13"/>
      <c r="RXN60" s="13"/>
      <c r="RXO60" s="13"/>
      <c r="RXP60" s="13"/>
      <c r="RXQ60" s="13"/>
      <c r="RXR60" s="13"/>
      <c r="RXS60" s="13"/>
      <c r="RXT60" s="13"/>
      <c r="RXU60" s="13"/>
      <c r="RXV60" s="13"/>
      <c r="RXW60" s="13"/>
      <c r="RXX60" s="13"/>
      <c r="RXY60" s="13"/>
      <c r="RXZ60" s="13"/>
      <c r="RYA60" s="13"/>
      <c r="RYB60" s="13"/>
      <c r="RYC60" s="13"/>
      <c r="RYD60" s="13"/>
      <c r="RYE60" s="13"/>
      <c r="RYF60" s="13"/>
      <c r="RYG60" s="13"/>
      <c r="RYH60" s="13"/>
      <c r="RYI60" s="13"/>
      <c r="RYJ60" s="13"/>
      <c r="RYK60" s="13"/>
      <c r="RYL60" s="13"/>
      <c r="RYM60" s="13"/>
      <c r="RYN60" s="13"/>
      <c r="RYO60" s="13"/>
      <c r="RYP60" s="13"/>
      <c r="RYQ60" s="13"/>
      <c r="RYR60" s="13"/>
      <c r="RYS60" s="13"/>
      <c r="RYT60" s="13"/>
      <c r="RYU60" s="13"/>
      <c r="RYV60" s="13"/>
      <c r="RYW60" s="13"/>
      <c r="RYX60" s="13"/>
      <c r="RYY60" s="13"/>
      <c r="RYZ60" s="13"/>
      <c r="RZA60" s="13"/>
      <c r="RZB60" s="13"/>
      <c r="RZC60" s="13"/>
      <c r="RZD60" s="13"/>
      <c r="RZE60" s="13"/>
      <c r="RZF60" s="13"/>
      <c r="RZG60" s="13"/>
      <c r="RZH60" s="13"/>
      <c r="RZI60" s="13"/>
      <c r="RZJ60" s="13"/>
      <c r="RZK60" s="13"/>
      <c r="RZL60" s="13"/>
      <c r="RZM60" s="13"/>
      <c r="RZN60" s="13"/>
      <c r="RZO60" s="13"/>
      <c r="RZP60" s="13"/>
      <c r="RZQ60" s="13"/>
      <c r="RZR60" s="13"/>
      <c r="RZS60" s="13"/>
      <c r="RZT60" s="13"/>
      <c r="RZU60" s="13"/>
      <c r="RZV60" s="13"/>
      <c r="RZW60" s="13"/>
      <c r="RZX60" s="13"/>
      <c r="RZY60" s="13"/>
      <c r="RZZ60" s="13"/>
      <c r="SAA60" s="13"/>
      <c r="SAB60" s="13"/>
      <c r="SAC60" s="13"/>
      <c r="SAD60" s="13"/>
      <c r="SAE60" s="13"/>
      <c r="SAF60" s="13"/>
      <c r="SAG60" s="13"/>
      <c r="SAH60" s="13"/>
      <c r="SAI60" s="13"/>
      <c r="SAJ60" s="13"/>
      <c r="SAK60" s="13"/>
      <c r="SAL60" s="13"/>
      <c r="SAM60" s="13"/>
      <c r="SAN60" s="13"/>
      <c r="SAO60" s="13"/>
      <c r="SAP60" s="13"/>
      <c r="SAQ60" s="13"/>
      <c r="SAR60" s="13"/>
      <c r="SAS60" s="13"/>
      <c r="SAT60" s="13"/>
      <c r="SAU60" s="13"/>
      <c r="SAV60" s="13"/>
      <c r="SAW60" s="13"/>
      <c r="SAX60" s="13"/>
      <c r="SAY60" s="13"/>
      <c r="SAZ60" s="13"/>
      <c r="SBA60" s="13"/>
      <c r="SBB60" s="13"/>
      <c r="SBC60" s="13"/>
      <c r="SBD60" s="13"/>
      <c r="SBE60" s="13"/>
      <c r="SBF60" s="13"/>
      <c r="SBG60" s="13"/>
      <c r="SBH60" s="13"/>
      <c r="SBI60" s="13"/>
      <c r="SBJ60" s="13"/>
      <c r="SBK60" s="13"/>
      <c r="SBL60" s="13"/>
      <c r="SBM60" s="13"/>
      <c r="SBN60" s="13"/>
      <c r="SBO60" s="13"/>
      <c r="SBP60" s="13"/>
      <c r="SBQ60" s="13"/>
      <c r="SBR60" s="13"/>
      <c r="SBS60" s="13"/>
      <c r="SBT60" s="13"/>
      <c r="SBU60" s="13"/>
      <c r="SBV60" s="13"/>
      <c r="SBW60" s="13"/>
      <c r="SBX60" s="13"/>
      <c r="SBY60" s="13"/>
      <c r="SBZ60" s="13"/>
      <c r="SCA60" s="13"/>
      <c r="SCB60" s="13"/>
      <c r="SCC60" s="13"/>
      <c r="SCD60" s="13"/>
      <c r="SCE60" s="13"/>
      <c r="SCF60" s="13"/>
      <c r="SCG60" s="13"/>
      <c r="SCH60" s="13"/>
      <c r="SCI60" s="13"/>
      <c r="SCJ60" s="13"/>
      <c r="SCK60" s="13"/>
      <c r="SCL60" s="13"/>
      <c r="SCM60" s="13"/>
      <c r="SCN60" s="13"/>
      <c r="SCO60" s="13"/>
      <c r="SCP60" s="13"/>
      <c r="SCQ60" s="13"/>
      <c r="SCR60" s="13"/>
      <c r="SCS60" s="13"/>
      <c r="SCT60" s="13"/>
      <c r="SCU60" s="13"/>
      <c r="SCV60" s="13"/>
      <c r="SCW60" s="13"/>
      <c r="SCX60" s="13"/>
      <c r="SCY60" s="13"/>
      <c r="SCZ60" s="13"/>
      <c r="SDA60" s="13"/>
      <c r="SDB60" s="13"/>
      <c r="SDC60" s="13"/>
      <c r="SDD60" s="13"/>
      <c r="SDE60" s="13"/>
      <c r="SDF60" s="13"/>
      <c r="SDG60" s="13"/>
      <c r="SDH60" s="13"/>
      <c r="SDI60" s="13"/>
      <c r="SDJ60" s="13"/>
      <c r="SDK60" s="13"/>
      <c r="SDL60" s="13"/>
      <c r="SDM60" s="13"/>
      <c r="SDN60" s="13"/>
      <c r="SDO60" s="13"/>
      <c r="SDP60" s="13"/>
      <c r="SDQ60" s="13"/>
      <c r="SDR60" s="13"/>
      <c r="SDS60" s="13"/>
      <c r="SDT60" s="13"/>
      <c r="SDU60" s="13"/>
      <c r="SDV60" s="13"/>
      <c r="SDW60" s="13"/>
      <c r="SDX60" s="13"/>
      <c r="SDY60" s="13"/>
      <c r="SDZ60" s="13"/>
      <c r="SEA60" s="13"/>
      <c r="SEB60" s="13"/>
      <c r="SEC60" s="13"/>
      <c r="SED60" s="13"/>
      <c r="SEE60" s="13"/>
      <c r="SEF60" s="13"/>
      <c r="SEG60" s="13"/>
      <c r="SEH60" s="13"/>
      <c r="SEI60" s="13"/>
      <c r="SEJ60" s="13"/>
      <c r="SEK60" s="13"/>
      <c r="SEL60" s="13"/>
      <c r="SEM60" s="13"/>
      <c r="SEN60" s="13"/>
      <c r="SEO60" s="13"/>
      <c r="SEP60" s="13"/>
      <c r="SEQ60" s="13"/>
      <c r="SER60" s="13"/>
      <c r="SES60" s="13"/>
      <c r="SET60" s="13"/>
      <c r="SEU60" s="13"/>
      <c r="SEV60" s="13"/>
      <c r="SEW60" s="13"/>
      <c r="SEX60" s="13"/>
      <c r="SEY60" s="13"/>
      <c r="SEZ60" s="13"/>
      <c r="SFA60" s="13"/>
      <c r="SFB60" s="13"/>
      <c r="SFC60" s="13"/>
      <c r="SFD60" s="13"/>
      <c r="SFE60" s="13"/>
      <c r="SFF60" s="13"/>
      <c r="SFG60" s="13"/>
      <c r="SFH60" s="13"/>
      <c r="SFI60" s="13"/>
      <c r="SFJ60" s="13"/>
      <c r="SFK60" s="13"/>
      <c r="SFL60" s="13"/>
      <c r="SFM60" s="13"/>
      <c r="SFN60" s="13"/>
      <c r="SFO60" s="13"/>
      <c r="SFP60" s="13"/>
      <c r="SFQ60" s="13"/>
      <c r="SFR60" s="13"/>
      <c r="SFS60" s="13"/>
      <c r="SFT60" s="13"/>
      <c r="SFU60" s="13"/>
      <c r="SFV60" s="13"/>
      <c r="SFW60" s="13"/>
      <c r="SFX60" s="13"/>
      <c r="SFY60" s="13"/>
      <c r="SFZ60" s="13"/>
      <c r="SGA60" s="13"/>
      <c r="SGB60" s="13"/>
      <c r="SGC60" s="13"/>
      <c r="SGD60" s="13"/>
      <c r="SGE60" s="13"/>
      <c r="SGF60" s="13"/>
      <c r="SGG60" s="13"/>
      <c r="SGH60" s="13"/>
      <c r="SGI60" s="13"/>
      <c r="SGJ60" s="13"/>
      <c r="SGK60" s="13"/>
      <c r="SGL60" s="13"/>
      <c r="SGM60" s="13"/>
      <c r="SGN60" s="13"/>
      <c r="SGO60" s="13"/>
      <c r="SGP60" s="13"/>
      <c r="SGQ60" s="13"/>
      <c r="SGR60" s="13"/>
      <c r="SGS60" s="13"/>
      <c r="SGT60" s="13"/>
      <c r="SGU60" s="13"/>
      <c r="SGV60" s="13"/>
      <c r="SGW60" s="13"/>
      <c r="SGX60" s="13"/>
      <c r="SGY60" s="13"/>
      <c r="SGZ60" s="13"/>
      <c r="SHA60" s="13"/>
      <c r="SHB60" s="13"/>
      <c r="SHC60" s="13"/>
      <c r="SHD60" s="13"/>
      <c r="SHE60" s="13"/>
      <c r="SHF60" s="13"/>
      <c r="SHG60" s="13"/>
      <c r="SHH60" s="13"/>
      <c r="SHI60" s="13"/>
      <c r="SHJ60" s="13"/>
      <c r="SHK60" s="13"/>
      <c r="SHL60" s="13"/>
      <c r="SHM60" s="13"/>
      <c r="SHN60" s="13"/>
      <c r="SHO60" s="13"/>
      <c r="SHP60" s="13"/>
      <c r="SHQ60" s="13"/>
      <c r="SHR60" s="13"/>
      <c r="SHS60" s="13"/>
      <c r="SHT60" s="13"/>
      <c r="SHU60" s="13"/>
      <c r="SHV60" s="13"/>
      <c r="SHW60" s="13"/>
      <c r="SHX60" s="13"/>
      <c r="SHY60" s="13"/>
      <c r="SHZ60" s="13"/>
      <c r="SIA60" s="13"/>
      <c r="SIB60" s="13"/>
      <c r="SIC60" s="13"/>
      <c r="SID60" s="13"/>
      <c r="SIE60" s="13"/>
      <c r="SIF60" s="13"/>
      <c r="SIG60" s="13"/>
      <c r="SIH60" s="13"/>
      <c r="SII60" s="13"/>
      <c r="SIJ60" s="13"/>
      <c r="SIK60" s="13"/>
      <c r="SIL60" s="13"/>
      <c r="SIM60" s="13"/>
      <c r="SIN60" s="13"/>
      <c r="SIO60" s="13"/>
      <c r="SIP60" s="13"/>
      <c r="SIQ60" s="13"/>
      <c r="SIR60" s="13"/>
      <c r="SIS60" s="13"/>
      <c r="SIT60" s="13"/>
      <c r="SIU60" s="13"/>
      <c r="SIV60" s="13"/>
      <c r="SIW60" s="13"/>
      <c r="SIX60" s="13"/>
      <c r="SIY60" s="13"/>
      <c r="SIZ60" s="13"/>
      <c r="SJA60" s="13"/>
      <c r="SJB60" s="13"/>
      <c r="SJC60" s="13"/>
      <c r="SJD60" s="13"/>
      <c r="SJE60" s="13"/>
      <c r="SJF60" s="13"/>
      <c r="SJG60" s="13"/>
      <c r="SJH60" s="13"/>
      <c r="SJI60" s="13"/>
      <c r="SJJ60" s="13"/>
      <c r="SJK60" s="13"/>
      <c r="SJL60" s="13"/>
      <c r="SJM60" s="13"/>
      <c r="SJN60" s="13"/>
      <c r="SJO60" s="13"/>
      <c r="SJP60" s="13"/>
      <c r="SJQ60" s="13"/>
      <c r="SJR60" s="13"/>
      <c r="SJS60" s="13"/>
      <c r="SJT60" s="13"/>
      <c r="SJU60" s="13"/>
      <c r="SJV60" s="13"/>
      <c r="SJW60" s="13"/>
      <c r="SJX60" s="13"/>
      <c r="SJY60" s="13"/>
      <c r="SJZ60" s="13"/>
      <c r="SKA60" s="13"/>
      <c r="SKB60" s="13"/>
      <c r="SKC60" s="13"/>
      <c r="SKD60" s="13"/>
      <c r="SKE60" s="13"/>
      <c r="SKF60" s="13"/>
      <c r="SKG60" s="13"/>
      <c r="SKH60" s="13"/>
      <c r="SKI60" s="13"/>
      <c r="SKJ60" s="13"/>
      <c r="SKK60" s="13"/>
      <c r="SKL60" s="13"/>
      <c r="SKM60" s="13"/>
      <c r="SKN60" s="13"/>
      <c r="SKO60" s="13"/>
      <c r="SKP60" s="13"/>
      <c r="SKQ60" s="13"/>
      <c r="SKR60" s="13"/>
      <c r="SKS60" s="13"/>
      <c r="SKT60" s="13"/>
      <c r="SKU60" s="13"/>
      <c r="SKV60" s="13"/>
      <c r="SKW60" s="13"/>
      <c r="SKX60" s="13"/>
      <c r="SKY60" s="13"/>
      <c r="SKZ60" s="13"/>
      <c r="SLA60" s="13"/>
      <c r="SLB60" s="13"/>
      <c r="SLC60" s="13"/>
      <c r="SLD60" s="13"/>
      <c r="SLE60" s="13"/>
      <c r="SLF60" s="13"/>
      <c r="SLG60" s="13"/>
      <c r="SLH60" s="13"/>
      <c r="SLI60" s="13"/>
      <c r="SLJ60" s="13"/>
      <c r="SLK60" s="13"/>
      <c r="SLL60" s="13"/>
      <c r="SLM60" s="13"/>
      <c r="SLN60" s="13"/>
      <c r="SLO60" s="13"/>
      <c r="SLP60" s="13"/>
      <c r="SLQ60" s="13"/>
      <c r="SLR60" s="13"/>
      <c r="SLS60" s="13"/>
      <c r="SLT60" s="13"/>
      <c r="SLU60" s="13"/>
      <c r="SLV60" s="13"/>
      <c r="SLW60" s="13"/>
      <c r="SLX60" s="13"/>
      <c r="SLY60" s="13"/>
      <c r="SLZ60" s="13"/>
      <c r="SMA60" s="13"/>
      <c r="SMB60" s="13"/>
      <c r="SMC60" s="13"/>
      <c r="SMD60" s="13"/>
      <c r="SME60" s="13"/>
      <c r="SMF60" s="13"/>
      <c r="SMG60" s="13"/>
      <c r="SMH60" s="13"/>
      <c r="SMI60" s="13"/>
      <c r="SMJ60" s="13"/>
      <c r="SMK60" s="13"/>
      <c r="SML60" s="13"/>
      <c r="SMM60" s="13"/>
      <c r="SMN60" s="13"/>
      <c r="SMO60" s="13"/>
      <c r="SMP60" s="13"/>
      <c r="SMQ60" s="13"/>
      <c r="SMR60" s="13"/>
      <c r="SMS60" s="13"/>
      <c r="SMT60" s="13"/>
      <c r="SMU60" s="13"/>
      <c r="SMV60" s="13"/>
      <c r="SMW60" s="13"/>
      <c r="SMX60" s="13"/>
      <c r="SMY60" s="13"/>
      <c r="SMZ60" s="13"/>
      <c r="SNA60" s="13"/>
      <c r="SNB60" s="13"/>
      <c r="SNC60" s="13"/>
      <c r="SND60" s="13"/>
      <c r="SNE60" s="13"/>
      <c r="SNF60" s="13"/>
      <c r="SNG60" s="13"/>
      <c r="SNH60" s="13"/>
      <c r="SNI60" s="13"/>
      <c r="SNJ60" s="13"/>
      <c r="SNK60" s="13"/>
      <c r="SNL60" s="13"/>
      <c r="SNM60" s="13"/>
      <c r="SNN60" s="13"/>
      <c r="SNO60" s="13"/>
      <c r="SNP60" s="13"/>
      <c r="SNQ60" s="13"/>
      <c r="SNR60" s="13"/>
      <c r="SNS60" s="13"/>
      <c r="SNT60" s="13"/>
      <c r="SNU60" s="13"/>
      <c r="SNV60" s="13"/>
      <c r="SNW60" s="13"/>
      <c r="SNX60" s="13"/>
      <c r="SNY60" s="13"/>
      <c r="SNZ60" s="13"/>
      <c r="SOA60" s="13"/>
      <c r="SOB60" s="13"/>
      <c r="SOC60" s="13"/>
      <c r="SOD60" s="13"/>
      <c r="SOE60" s="13"/>
      <c r="SOF60" s="13"/>
      <c r="SOG60" s="13"/>
      <c r="SOH60" s="13"/>
      <c r="SOI60" s="13"/>
      <c r="SOJ60" s="13"/>
      <c r="SOK60" s="13"/>
      <c r="SOL60" s="13"/>
      <c r="SOM60" s="13"/>
      <c r="SON60" s="13"/>
      <c r="SOO60" s="13"/>
      <c r="SOP60" s="13"/>
      <c r="SOQ60" s="13"/>
      <c r="SOR60" s="13"/>
      <c r="SOS60" s="13"/>
      <c r="SOT60" s="13"/>
      <c r="SOU60" s="13"/>
      <c r="SOV60" s="13"/>
      <c r="SOW60" s="13"/>
      <c r="SOX60" s="13"/>
      <c r="SOY60" s="13"/>
      <c r="SOZ60" s="13"/>
      <c r="SPA60" s="13"/>
      <c r="SPB60" s="13"/>
      <c r="SPC60" s="13"/>
      <c r="SPD60" s="13"/>
      <c r="SPE60" s="13"/>
      <c r="SPF60" s="13"/>
      <c r="SPG60" s="13"/>
      <c r="SPH60" s="13"/>
      <c r="SPI60" s="13"/>
      <c r="SPJ60" s="13"/>
      <c r="SPK60" s="13"/>
      <c r="SPL60" s="13"/>
      <c r="SPM60" s="13"/>
      <c r="SPN60" s="13"/>
      <c r="SPO60" s="13"/>
      <c r="SPP60" s="13"/>
      <c r="SPQ60" s="13"/>
      <c r="SPR60" s="13"/>
      <c r="SPS60" s="13"/>
      <c r="SPT60" s="13"/>
      <c r="SPU60" s="13"/>
      <c r="SPV60" s="13"/>
      <c r="SPW60" s="13"/>
      <c r="SPX60" s="13"/>
      <c r="SPY60" s="13"/>
      <c r="SPZ60" s="13"/>
      <c r="SQA60" s="13"/>
      <c r="SQB60" s="13"/>
      <c r="SQC60" s="13"/>
      <c r="SQD60" s="13"/>
      <c r="SQE60" s="13"/>
      <c r="SQF60" s="13"/>
      <c r="SQG60" s="13"/>
      <c r="SQH60" s="13"/>
      <c r="SQI60" s="13"/>
      <c r="SQJ60" s="13"/>
      <c r="SQK60" s="13"/>
      <c r="SQL60" s="13"/>
      <c r="SQM60" s="13"/>
      <c r="SQN60" s="13"/>
      <c r="SQO60" s="13"/>
      <c r="SQP60" s="13"/>
      <c r="SQQ60" s="13"/>
      <c r="SQR60" s="13"/>
      <c r="SQS60" s="13"/>
      <c r="SQT60" s="13"/>
      <c r="SQU60" s="13"/>
      <c r="SQV60" s="13"/>
      <c r="SQW60" s="13"/>
      <c r="SQX60" s="13"/>
      <c r="SQY60" s="13"/>
      <c r="SQZ60" s="13"/>
      <c r="SRA60" s="13"/>
      <c r="SRB60" s="13"/>
      <c r="SRC60" s="13"/>
      <c r="SRD60" s="13"/>
      <c r="SRE60" s="13"/>
      <c r="SRF60" s="13"/>
      <c r="SRG60" s="13"/>
      <c r="SRH60" s="13"/>
      <c r="SRI60" s="13"/>
      <c r="SRJ60" s="13"/>
      <c r="SRK60" s="13"/>
      <c r="SRL60" s="13"/>
      <c r="SRM60" s="13"/>
      <c r="SRN60" s="13"/>
      <c r="SRO60" s="13"/>
      <c r="SRP60" s="13"/>
      <c r="SRQ60" s="13"/>
      <c r="SRR60" s="13"/>
      <c r="SRS60" s="13"/>
      <c r="SRT60" s="13"/>
      <c r="SRU60" s="13"/>
      <c r="SRV60" s="13"/>
      <c r="SRW60" s="13"/>
      <c r="SRX60" s="13"/>
      <c r="SRY60" s="13"/>
      <c r="SRZ60" s="13"/>
      <c r="SSA60" s="13"/>
      <c r="SSB60" s="13"/>
      <c r="SSC60" s="13"/>
      <c r="SSD60" s="13"/>
      <c r="SSE60" s="13"/>
      <c r="SSF60" s="13"/>
      <c r="SSG60" s="13"/>
      <c r="SSH60" s="13"/>
      <c r="SSI60" s="13"/>
      <c r="SSJ60" s="13"/>
      <c r="SSK60" s="13"/>
      <c r="SSL60" s="13"/>
      <c r="SSM60" s="13"/>
      <c r="SSN60" s="13"/>
      <c r="SSO60" s="13"/>
      <c r="SSP60" s="13"/>
      <c r="SSQ60" s="13"/>
      <c r="SSR60" s="13"/>
      <c r="SSS60" s="13"/>
      <c r="SST60" s="13"/>
      <c r="SSU60" s="13"/>
      <c r="SSV60" s="13"/>
      <c r="SSW60" s="13"/>
      <c r="SSX60" s="13"/>
      <c r="SSY60" s="13"/>
      <c r="SSZ60" s="13"/>
      <c r="STA60" s="13"/>
      <c r="STB60" s="13"/>
      <c r="STC60" s="13"/>
      <c r="STD60" s="13"/>
      <c r="STE60" s="13"/>
      <c r="STF60" s="13"/>
      <c r="STG60" s="13"/>
      <c r="STH60" s="13"/>
      <c r="STI60" s="13"/>
      <c r="STJ60" s="13"/>
      <c r="STK60" s="13"/>
      <c r="STL60" s="13"/>
      <c r="STM60" s="13"/>
      <c r="STN60" s="13"/>
      <c r="STO60" s="13"/>
      <c r="STP60" s="13"/>
      <c r="STQ60" s="13"/>
      <c r="STR60" s="13"/>
      <c r="STS60" s="13"/>
      <c r="STT60" s="13"/>
      <c r="STU60" s="13"/>
      <c r="STV60" s="13"/>
      <c r="STW60" s="13"/>
      <c r="STX60" s="13"/>
      <c r="STY60" s="13"/>
      <c r="STZ60" s="13"/>
      <c r="SUA60" s="13"/>
      <c r="SUB60" s="13"/>
      <c r="SUC60" s="13"/>
      <c r="SUD60" s="13"/>
      <c r="SUE60" s="13"/>
      <c r="SUF60" s="13"/>
      <c r="SUG60" s="13"/>
      <c r="SUH60" s="13"/>
      <c r="SUI60" s="13"/>
      <c r="SUJ60" s="13"/>
      <c r="SUK60" s="13"/>
      <c r="SUL60" s="13"/>
      <c r="SUM60" s="13"/>
      <c r="SUN60" s="13"/>
      <c r="SUO60" s="13"/>
      <c r="SUP60" s="13"/>
      <c r="SUQ60" s="13"/>
      <c r="SUR60" s="13"/>
      <c r="SUS60" s="13"/>
      <c r="SUT60" s="13"/>
      <c r="SUU60" s="13"/>
      <c r="SUV60" s="13"/>
      <c r="SUW60" s="13"/>
      <c r="SUX60" s="13"/>
      <c r="SUY60" s="13"/>
      <c r="SUZ60" s="13"/>
      <c r="SVA60" s="13"/>
      <c r="SVB60" s="13"/>
      <c r="SVC60" s="13"/>
      <c r="SVD60" s="13"/>
      <c r="SVE60" s="13"/>
      <c r="SVF60" s="13"/>
      <c r="SVG60" s="13"/>
      <c r="SVH60" s="13"/>
      <c r="SVI60" s="13"/>
      <c r="SVJ60" s="13"/>
      <c r="SVK60" s="13"/>
      <c r="SVL60" s="13"/>
      <c r="SVM60" s="13"/>
      <c r="SVN60" s="13"/>
      <c r="SVO60" s="13"/>
      <c r="SVP60" s="13"/>
      <c r="SVQ60" s="13"/>
      <c r="SVR60" s="13"/>
      <c r="SVS60" s="13"/>
      <c r="SVT60" s="13"/>
      <c r="SVU60" s="13"/>
      <c r="SVV60" s="13"/>
      <c r="SVW60" s="13"/>
      <c r="SVX60" s="13"/>
      <c r="SVY60" s="13"/>
      <c r="SVZ60" s="13"/>
      <c r="SWA60" s="13"/>
      <c r="SWB60" s="13"/>
      <c r="SWC60" s="13"/>
      <c r="SWD60" s="13"/>
      <c r="SWE60" s="13"/>
      <c r="SWF60" s="13"/>
      <c r="SWG60" s="13"/>
      <c r="SWH60" s="13"/>
      <c r="SWI60" s="13"/>
      <c r="SWJ60" s="13"/>
      <c r="SWK60" s="13"/>
      <c r="SWL60" s="13"/>
      <c r="SWM60" s="13"/>
      <c r="SWN60" s="13"/>
      <c r="SWO60" s="13"/>
      <c r="SWP60" s="13"/>
      <c r="SWQ60" s="13"/>
      <c r="SWR60" s="13"/>
      <c r="SWS60" s="13"/>
      <c r="SWT60" s="13"/>
      <c r="SWU60" s="13"/>
      <c r="SWV60" s="13"/>
      <c r="SWW60" s="13"/>
      <c r="SWX60" s="13"/>
      <c r="SWY60" s="13"/>
      <c r="SWZ60" s="13"/>
      <c r="SXA60" s="13"/>
      <c r="SXB60" s="13"/>
      <c r="SXC60" s="13"/>
      <c r="SXD60" s="13"/>
      <c r="SXE60" s="13"/>
      <c r="SXF60" s="13"/>
      <c r="SXG60" s="13"/>
      <c r="SXH60" s="13"/>
      <c r="SXI60" s="13"/>
      <c r="SXJ60" s="13"/>
      <c r="SXK60" s="13"/>
      <c r="SXL60" s="13"/>
      <c r="SXM60" s="13"/>
      <c r="SXN60" s="13"/>
      <c r="SXO60" s="13"/>
      <c r="SXP60" s="13"/>
      <c r="SXQ60" s="13"/>
      <c r="SXR60" s="13"/>
      <c r="SXS60" s="13"/>
      <c r="SXT60" s="13"/>
      <c r="SXU60" s="13"/>
      <c r="SXV60" s="13"/>
      <c r="SXW60" s="13"/>
      <c r="SXX60" s="13"/>
      <c r="SXY60" s="13"/>
      <c r="SXZ60" s="13"/>
      <c r="SYA60" s="13"/>
      <c r="SYB60" s="13"/>
      <c r="SYC60" s="13"/>
      <c r="SYD60" s="13"/>
      <c r="SYE60" s="13"/>
      <c r="SYF60" s="13"/>
      <c r="SYG60" s="13"/>
      <c r="SYH60" s="13"/>
      <c r="SYI60" s="13"/>
      <c r="SYJ60" s="13"/>
      <c r="SYK60" s="13"/>
      <c r="SYL60" s="13"/>
      <c r="SYM60" s="13"/>
      <c r="SYN60" s="13"/>
      <c r="SYO60" s="13"/>
      <c r="SYP60" s="13"/>
      <c r="SYQ60" s="13"/>
      <c r="SYR60" s="13"/>
      <c r="SYS60" s="13"/>
      <c r="SYT60" s="13"/>
      <c r="SYU60" s="13"/>
      <c r="SYV60" s="13"/>
      <c r="SYW60" s="13"/>
      <c r="SYX60" s="13"/>
      <c r="SYY60" s="13"/>
      <c r="SYZ60" s="13"/>
      <c r="SZA60" s="13"/>
      <c r="SZB60" s="13"/>
      <c r="SZC60" s="13"/>
      <c r="SZD60" s="13"/>
      <c r="SZE60" s="13"/>
      <c r="SZF60" s="13"/>
      <c r="SZG60" s="13"/>
      <c r="SZH60" s="13"/>
      <c r="SZI60" s="13"/>
      <c r="SZJ60" s="13"/>
      <c r="SZK60" s="13"/>
      <c r="SZL60" s="13"/>
      <c r="SZM60" s="13"/>
      <c r="SZN60" s="13"/>
      <c r="SZO60" s="13"/>
      <c r="SZP60" s="13"/>
      <c r="SZQ60" s="13"/>
      <c r="SZR60" s="13"/>
      <c r="SZS60" s="13"/>
      <c r="SZT60" s="13"/>
      <c r="SZU60" s="13"/>
      <c r="SZV60" s="13"/>
      <c r="SZW60" s="13"/>
      <c r="SZX60" s="13"/>
      <c r="SZY60" s="13"/>
      <c r="SZZ60" s="13"/>
      <c r="TAA60" s="13"/>
      <c r="TAB60" s="13"/>
      <c r="TAC60" s="13"/>
      <c r="TAD60" s="13"/>
      <c r="TAE60" s="13"/>
      <c r="TAF60" s="13"/>
      <c r="TAG60" s="13"/>
      <c r="TAH60" s="13"/>
      <c r="TAI60" s="13"/>
      <c r="TAJ60" s="13"/>
      <c r="TAK60" s="13"/>
      <c r="TAL60" s="13"/>
      <c r="TAM60" s="13"/>
      <c r="TAN60" s="13"/>
      <c r="TAO60" s="13"/>
      <c r="TAP60" s="13"/>
      <c r="TAQ60" s="13"/>
      <c r="TAR60" s="13"/>
      <c r="TAS60" s="13"/>
      <c r="TAT60" s="13"/>
      <c r="TAU60" s="13"/>
      <c r="TAV60" s="13"/>
      <c r="TAW60" s="13"/>
      <c r="TAX60" s="13"/>
      <c r="TAY60" s="13"/>
      <c r="TAZ60" s="13"/>
      <c r="TBA60" s="13"/>
      <c r="TBB60" s="13"/>
      <c r="TBC60" s="13"/>
      <c r="TBD60" s="13"/>
      <c r="TBE60" s="13"/>
      <c r="TBF60" s="13"/>
      <c r="TBG60" s="13"/>
      <c r="TBH60" s="13"/>
      <c r="TBI60" s="13"/>
      <c r="TBJ60" s="13"/>
      <c r="TBK60" s="13"/>
      <c r="TBL60" s="13"/>
      <c r="TBM60" s="13"/>
      <c r="TBN60" s="13"/>
      <c r="TBO60" s="13"/>
      <c r="TBP60" s="13"/>
      <c r="TBQ60" s="13"/>
      <c r="TBR60" s="13"/>
      <c r="TBS60" s="13"/>
      <c r="TBT60" s="13"/>
      <c r="TBU60" s="13"/>
      <c r="TBV60" s="13"/>
      <c r="TBW60" s="13"/>
      <c r="TBX60" s="13"/>
      <c r="TBY60" s="13"/>
      <c r="TBZ60" s="13"/>
      <c r="TCA60" s="13"/>
      <c r="TCB60" s="13"/>
      <c r="TCC60" s="13"/>
      <c r="TCD60" s="13"/>
      <c r="TCE60" s="13"/>
      <c r="TCF60" s="13"/>
      <c r="TCG60" s="13"/>
      <c r="TCH60" s="13"/>
      <c r="TCI60" s="13"/>
      <c r="TCJ60" s="13"/>
      <c r="TCK60" s="13"/>
      <c r="TCL60" s="13"/>
      <c r="TCM60" s="13"/>
      <c r="TCN60" s="13"/>
      <c r="TCO60" s="13"/>
      <c r="TCP60" s="13"/>
      <c r="TCQ60" s="13"/>
      <c r="TCR60" s="13"/>
      <c r="TCS60" s="13"/>
      <c r="TCT60" s="13"/>
      <c r="TCU60" s="13"/>
      <c r="TCV60" s="13"/>
      <c r="TCW60" s="13"/>
      <c r="TCX60" s="13"/>
      <c r="TCY60" s="13"/>
      <c r="TCZ60" s="13"/>
      <c r="TDA60" s="13"/>
      <c r="TDB60" s="13"/>
      <c r="TDC60" s="13"/>
      <c r="TDD60" s="13"/>
      <c r="TDE60" s="13"/>
      <c r="TDF60" s="13"/>
      <c r="TDG60" s="13"/>
      <c r="TDH60" s="13"/>
      <c r="TDI60" s="13"/>
      <c r="TDJ60" s="13"/>
      <c r="TDK60" s="13"/>
      <c r="TDL60" s="13"/>
      <c r="TDM60" s="13"/>
      <c r="TDN60" s="13"/>
      <c r="TDO60" s="13"/>
      <c r="TDP60" s="13"/>
      <c r="TDQ60" s="13"/>
      <c r="TDR60" s="13"/>
      <c r="TDS60" s="13"/>
      <c r="TDT60" s="13"/>
      <c r="TDU60" s="13"/>
      <c r="TDV60" s="13"/>
      <c r="TDW60" s="13"/>
      <c r="TDX60" s="13"/>
      <c r="TDY60" s="13"/>
      <c r="TDZ60" s="13"/>
      <c r="TEA60" s="13"/>
      <c r="TEB60" s="13"/>
      <c r="TEC60" s="13"/>
      <c r="TED60" s="13"/>
      <c r="TEE60" s="13"/>
      <c r="TEF60" s="13"/>
      <c r="TEG60" s="13"/>
      <c r="TEH60" s="13"/>
      <c r="TEI60" s="13"/>
      <c r="TEJ60" s="13"/>
      <c r="TEK60" s="13"/>
      <c r="TEL60" s="13"/>
      <c r="TEM60" s="13"/>
      <c r="TEN60" s="13"/>
      <c r="TEO60" s="13"/>
      <c r="TEP60" s="13"/>
      <c r="TEQ60" s="13"/>
      <c r="TER60" s="13"/>
      <c r="TES60" s="13"/>
      <c r="TET60" s="13"/>
      <c r="TEU60" s="13"/>
      <c r="TEV60" s="13"/>
      <c r="TEW60" s="13"/>
      <c r="TEX60" s="13"/>
      <c r="TEY60" s="13"/>
      <c r="TEZ60" s="13"/>
      <c r="TFA60" s="13"/>
      <c r="TFB60" s="13"/>
      <c r="TFC60" s="13"/>
      <c r="TFD60" s="13"/>
      <c r="TFE60" s="13"/>
      <c r="TFF60" s="13"/>
      <c r="TFG60" s="13"/>
      <c r="TFH60" s="13"/>
      <c r="TFI60" s="13"/>
      <c r="TFJ60" s="13"/>
      <c r="TFK60" s="13"/>
      <c r="TFL60" s="13"/>
      <c r="TFM60" s="13"/>
      <c r="TFN60" s="13"/>
      <c r="TFO60" s="13"/>
      <c r="TFP60" s="13"/>
      <c r="TFQ60" s="13"/>
      <c r="TFR60" s="13"/>
      <c r="TFS60" s="13"/>
      <c r="TFT60" s="13"/>
      <c r="TFU60" s="13"/>
      <c r="TFV60" s="13"/>
      <c r="TFW60" s="13"/>
      <c r="TFX60" s="13"/>
      <c r="TFY60" s="13"/>
      <c r="TFZ60" s="13"/>
      <c r="TGA60" s="13"/>
      <c r="TGB60" s="13"/>
      <c r="TGC60" s="13"/>
      <c r="TGD60" s="13"/>
      <c r="TGE60" s="13"/>
      <c r="TGF60" s="13"/>
      <c r="TGG60" s="13"/>
      <c r="TGH60" s="13"/>
      <c r="TGI60" s="13"/>
      <c r="TGJ60" s="13"/>
      <c r="TGK60" s="13"/>
      <c r="TGL60" s="13"/>
      <c r="TGM60" s="13"/>
      <c r="TGN60" s="13"/>
      <c r="TGO60" s="13"/>
      <c r="TGP60" s="13"/>
      <c r="TGQ60" s="13"/>
      <c r="TGR60" s="13"/>
      <c r="TGS60" s="13"/>
      <c r="TGT60" s="13"/>
      <c r="TGU60" s="13"/>
      <c r="TGV60" s="13"/>
      <c r="TGW60" s="13"/>
      <c r="TGX60" s="13"/>
      <c r="TGY60" s="13"/>
      <c r="TGZ60" s="13"/>
      <c r="THA60" s="13"/>
      <c r="THB60" s="13"/>
      <c r="THC60" s="13"/>
      <c r="THD60" s="13"/>
      <c r="THE60" s="13"/>
      <c r="THF60" s="13"/>
      <c r="THG60" s="13"/>
      <c r="THH60" s="13"/>
      <c r="THI60" s="13"/>
      <c r="THJ60" s="13"/>
      <c r="THK60" s="13"/>
      <c r="THL60" s="13"/>
      <c r="THM60" s="13"/>
      <c r="THN60" s="13"/>
      <c r="THO60" s="13"/>
      <c r="THP60" s="13"/>
      <c r="THQ60" s="13"/>
      <c r="THR60" s="13"/>
      <c r="THS60" s="13"/>
      <c r="THT60" s="13"/>
      <c r="THU60" s="13"/>
      <c r="THV60" s="13"/>
      <c r="THW60" s="13"/>
      <c r="THX60" s="13"/>
      <c r="THY60" s="13"/>
      <c r="THZ60" s="13"/>
      <c r="TIA60" s="13"/>
      <c r="TIB60" s="13"/>
      <c r="TIC60" s="13"/>
      <c r="TID60" s="13"/>
      <c r="TIE60" s="13"/>
      <c r="TIF60" s="13"/>
      <c r="TIG60" s="13"/>
      <c r="TIH60" s="13"/>
      <c r="TII60" s="13"/>
      <c r="TIJ60" s="13"/>
      <c r="TIK60" s="13"/>
      <c r="TIL60" s="13"/>
      <c r="TIM60" s="13"/>
      <c r="TIN60" s="13"/>
      <c r="TIO60" s="13"/>
      <c r="TIP60" s="13"/>
      <c r="TIQ60" s="13"/>
      <c r="TIR60" s="13"/>
      <c r="TIS60" s="13"/>
      <c r="TIT60" s="13"/>
      <c r="TIU60" s="13"/>
      <c r="TIV60" s="13"/>
      <c r="TIW60" s="13"/>
      <c r="TIX60" s="13"/>
      <c r="TIY60" s="13"/>
      <c r="TIZ60" s="13"/>
      <c r="TJA60" s="13"/>
      <c r="TJB60" s="13"/>
      <c r="TJC60" s="13"/>
      <c r="TJD60" s="13"/>
      <c r="TJE60" s="13"/>
      <c r="TJF60" s="13"/>
      <c r="TJG60" s="13"/>
      <c r="TJH60" s="13"/>
      <c r="TJI60" s="13"/>
      <c r="TJJ60" s="13"/>
      <c r="TJK60" s="13"/>
      <c r="TJL60" s="13"/>
      <c r="TJM60" s="13"/>
      <c r="TJN60" s="13"/>
      <c r="TJO60" s="13"/>
      <c r="TJP60" s="13"/>
      <c r="TJQ60" s="13"/>
      <c r="TJR60" s="13"/>
      <c r="TJS60" s="13"/>
      <c r="TJT60" s="13"/>
      <c r="TJU60" s="13"/>
      <c r="TJV60" s="13"/>
      <c r="TJW60" s="13"/>
      <c r="TJX60" s="13"/>
      <c r="TJY60" s="13"/>
      <c r="TJZ60" s="13"/>
      <c r="TKA60" s="13"/>
      <c r="TKB60" s="13"/>
      <c r="TKC60" s="13"/>
      <c r="TKD60" s="13"/>
      <c r="TKE60" s="13"/>
      <c r="TKF60" s="13"/>
      <c r="TKG60" s="13"/>
      <c r="TKH60" s="13"/>
      <c r="TKI60" s="13"/>
      <c r="TKJ60" s="13"/>
      <c r="TKK60" s="13"/>
      <c r="TKL60" s="13"/>
      <c r="TKM60" s="13"/>
      <c r="TKN60" s="13"/>
      <c r="TKO60" s="13"/>
      <c r="TKP60" s="13"/>
      <c r="TKQ60" s="13"/>
      <c r="TKR60" s="13"/>
      <c r="TKS60" s="13"/>
      <c r="TKT60" s="13"/>
      <c r="TKU60" s="13"/>
      <c r="TKV60" s="13"/>
      <c r="TKW60" s="13"/>
      <c r="TKX60" s="13"/>
      <c r="TKY60" s="13"/>
      <c r="TKZ60" s="13"/>
      <c r="TLA60" s="13"/>
      <c r="TLB60" s="13"/>
      <c r="TLC60" s="13"/>
      <c r="TLD60" s="13"/>
      <c r="TLE60" s="13"/>
      <c r="TLF60" s="13"/>
      <c r="TLG60" s="13"/>
      <c r="TLH60" s="13"/>
      <c r="TLI60" s="13"/>
      <c r="TLJ60" s="13"/>
      <c r="TLK60" s="13"/>
      <c r="TLL60" s="13"/>
      <c r="TLM60" s="13"/>
      <c r="TLN60" s="13"/>
      <c r="TLO60" s="13"/>
      <c r="TLP60" s="13"/>
      <c r="TLQ60" s="13"/>
      <c r="TLR60" s="13"/>
      <c r="TLS60" s="13"/>
      <c r="TLT60" s="13"/>
      <c r="TLU60" s="13"/>
      <c r="TLV60" s="13"/>
      <c r="TLW60" s="13"/>
      <c r="TLX60" s="13"/>
      <c r="TLY60" s="13"/>
      <c r="TLZ60" s="13"/>
      <c r="TMA60" s="13"/>
      <c r="TMB60" s="13"/>
      <c r="TMC60" s="13"/>
      <c r="TMD60" s="13"/>
      <c r="TME60" s="13"/>
      <c r="TMF60" s="13"/>
      <c r="TMG60" s="13"/>
      <c r="TMH60" s="13"/>
      <c r="TMI60" s="13"/>
      <c r="TMJ60" s="13"/>
      <c r="TMK60" s="13"/>
      <c r="TML60" s="13"/>
      <c r="TMM60" s="13"/>
      <c r="TMN60" s="13"/>
      <c r="TMO60" s="13"/>
      <c r="TMP60" s="13"/>
      <c r="TMQ60" s="13"/>
      <c r="TMR60" s="13"/>
      <c r="TMS60" s="13"/>
      <c r="TMT60" s="13"/>
      <c r="TMU60" s="13"/>
      <c r="TMV60" s="13"/>
      <c r="TMW60" s="13"/>
      <c r="TMX60" s="13"/>
      <c r="TMY60" s="13"/>
      <c r="TMZ60" s="13"/>
      <c r="TNA60" s="13"/>
      <c r="TNB60" s="13"/>
      <c r="TNC60" s="13"/>
      <c r="TND60" s="13"/>
      <c r="TNE60" s="13"/>
      <c r="TNF60" s="13"/>
      <c r="TNG60" s="13"/>
      <c r="TNH60" s="13"/>
      <c r="TNI60" s="13"/>
      <c r="TNJ60" s="13"/>
      <c r="TNK60" s="13"/>
      <c r="TNL60" s="13"/>
      <c r="TNM60" s="13"/>
      <c r="TNN60" s="13"/>
      <c r="TNO60" s="13"/>
      <c r="TNP60" s="13"/>
      <c r="TNQ60" s="13"/>
      <c r="TNR60" s="13"/>
      <c r="TNS60" s="13"/>
      <c r="TNT60" s="13"/>
      <c r="TNU60" s="13"/>
      <c r="TNV60" s="13"/>
      <c r="TNW60" s="13"/>
      <c r="TNX60" s="13"/>
      <c r="TNY60" s="13"/>
      <c r="TNZ60" s="13"/>
      <c r="TOA60" s="13"/>
      <c r="TOB60" s="13"/>
      <c r="TOC60" s="13"/>
      <c r="TOD60" s="13"/>
      <c r="TOE60" s="13"/>
      <c r="TOF60" s="13"/>
      <c r="TOG60" s="13"/>
      <c r="TOH60" s="13"/>
      <c r="TOI60" s="13"/>
      <c r="TOJ60" s="13"/>
      <c r="TOK60" s="13"/>
      <c r="TOL60" s="13"/>
      <c r="TOM60" s="13"/>
      <c r="TON60" s="13"/>
      <c r="TOO60" s="13"/>
      <c r="TOP60" s="13"/>
      <c r="TOQ60" s="13"/>
      <c r="TOR60" s="13"/>
      <c r="TOS60" s="13"/>
      <c r="TOT60" s="13"/>
      <c r="TOU60" s="13"/>
      <c r="TOV60" s="13"/>
      <c r="TOW60" s="13"/>
      <c r="TOX60" s="13"/>
      <c r="TOY60" s="13"/>
      <c r="TOZ60" s="13"/>
      <c r="TPA60" s="13"/>
      <c r="TPB60" s="13"/>
      <c r="TPC60" s="13"/>
      <c r="TPD60" s="13"/>
      <c r="TPE60" s="13"/>
      <c r="TPF60" s="13"/>
      <c r="TPG60" s="13"/>
      <c r="TPH60" s="13"/>
      <c r="TPI60" s="13"/>
      <c r="TPJ60" s="13"/>
      <c r="TPK60" s="13"/>
      <c r="TPL60" s="13"/>
      <c r="TPM60" s="13"/>
      <c r="TPN60" s="13"/>
      <c r="TPO60" s="13"/>
      <c r="TPP60" s="13"/>
      <c r="TPQ60" s="13"/>
      <c r="TPR60" s="13"/>
      <c r="TPS60" s="13"/>
      <c r="TPT60" s="13"/>
      <c r="TPU60" s="13"/>
      <c r="TPV60" s="13"/>
      <c r="TPW60" s="13"/>
      <c r="TPX60" s="13"/>
      <c r="TPY60" s="13"/>
      <c r="TPZ60" s="13"/>
      <c r="TQA60" s="13"/>
      <c r="TQB60" s="13"/>
      <c r="TQC60" s="13"/>
      <c r="TQD60" s="13"/>
      <c r="TQE60" s="13"/>
      <c r="TQF60" s="13"/>
      <c r="TQG60" s="13"/>
      <c r="TQH60" s="13"/>
      <c r="TQI60" s="13"/>
      <c r="TQJ60" s="13"/>
      <c r="TQK60" s="13"/>
      <c r="TQL60" s="13"/>
      <c r="TQM60" s="13"/>
      <c r="TQN60" s="13"/>
      <c r="TQO60" s="13"/>
      <c r="TQP60" s="13"/>
      <c r="TQQ60" s="13"/>
      <c r="TQR60" s="13"/>
      <c r="TQS60" s="13"/>
      <c r="TQT60" s="13"/>
      <c r="TQU60" s="13"/>
      <c r="TQV60" s="13"/>
      <c r="TQW60" s="13"/>
      <c r="TQX60" s="13"/>
      <c r="TQY60" s="13"/>
      <c r="TQZ60" s="13"/>
      <c r="TRA60" s="13"/>
      <c r="TRB60" s="13"/>
      <c r="TRC60" s="13"/>
      <c r="TRD60" s="13"/>
      <c r="TRE60" s="13"/>
      <c r="TRF60" s="13"/>
      <c r="TRG60" s="13"/>
      <c r="TRH60" s="13"/>
      <c r="TRI60" s="13"/>
      <c r="TRJ60" s="13"/>
      <c r="TRK60" s="13"/>
      <c r="TRL60" s="13"/>
      <c r="TRM60" s="13"/>
      <c r="TRN60" s="13"/>
      <c r="TRO60" s="13"/>
      <c r="TRP60" s="13"/>
      <c r="TRQ60" s="13"/>
      <c r="TRR60" s="13"/>
      <c r="TRS60" s="13"/>
      <c r="TRT60" s="13"/>
      <c r="TRU60" s="13"/>
      <c r="TRV60" s="13"/>
      <c r="TRW60" s="13"/>
      <c r="TRX60" s="13"/>
      <c r="TRY60" s="13"/>
      <c r="TRZ60" s="13"/>
      <c r="TSA60" s="13"/>
      <c r="TSB60" s="13"/>
      <c r="TSC60" s="13"/>
      <c r="TSD60" s="13"/>
      <c r="TSE60" s="13"/>
      <c r="TSF60" s="13"/>
      <c r="TSG60" s="13"/>
      <c r="TSH60" s="13"/>
      <c r="TSI60" s="13"/>
      <c r="TSJ60" s="13"/>
      <c r="TSK60" s="13"/>
      <c r="TSL60" s="13"/>
      <c r="TSM60" s="13"/>
      <c r="TSN60" s="13"/>
      <c r="TSO60" s="13"/>
      <c r="TSP60" s="13"/>
      <c r="TSQ60" s="13"/>
      <c r="TSR60" s="13"/>
      <c r="TSS60" s="13"/>
      <c r="TST60" s="13"/>
      <c r="TSU60" s="13"/>
      <c r="TSV60" s="13"/>
      <c r="TSW60" s="13"/>
      <c r="TSX60" s="13"/>
      <c r="TSY60" s="13"/>
      <c r="TSZ60" s="13"/>
      <c r="TTA60" s="13"/>
      <c r="TTB60" s="13"/>
      <c r="TTC60" s="13"/>
      <c r="TTD60" s="13"/>
      <c r="TTE60" s="13"/>
      <c r="TTF60" s="13"/>
      <c r="TTG60" s="13"/>
      <c r="TTH60" s="13"/>
      <c r="TTI60" s="13"/>
      <c r="TTJ60" s="13"/>
      <c r="TTK60" s="13"/>
      <c r="TTL60" s="13"/>
      <c r="TTM60" s="13"/>
      <c r="TTN60" s="13"/>
      <c r="TTO60" s="13"/>
      <c r="TTP60" s="13"/>
      <c r="TTQ60" s="13"/>
      <c r="TTR60" s="13"/>
      <c r="TTS60" s="13"/>
      <c r="TTT60" s="13"/>
      <c r="TTU60" s="13"/>
      <c r="TTV60" s="13"/>
      <c r="TTW60" s="13"/>
      <c r="TTX60" s="13"/>
      <c r="TTY60" s="13"/>
      <c r="TTZ60" s="13"/>
      <c r="TUA60" s="13"/>
      <c r="TUB60" s="13"/>
      <c r="TUC60" s="13"/>
      <c r="TUD60" s="13"/>
      <c r="TUE60" s="13"/>
      <c r="TUF60" s="13"/>
      <c r="TUG60" s="13"/>
      <c r="TUH60" s="13"/>
      <c r="TUI60" s="13"/>
      <c r="TUJ60" s="13"/>
      <c r="TUK60" s="13"/>
      <c r="TUL60" s="13"/>
      <c r="TUM60" s="13"/>
      <c r="TUN60" s="13"/>
      <c r="TUO60" s="13"/>
      <c r="TUP60" s="13"/>
      <c r="TUQ60" s="13"/>
      <c r="TUR60" s="13"/>
      <c r="TUS60" s="13"/>
      <c r="TUT60" s="13"/>
      <c r="TUU60" s="13"/>
      <c r="TUV60" s="13"/>
      <c r="TUW60" s="13"/>
      <c r="TUX60" s="13"/>
      <c r="TUY60" s="13"/>
      <c r="TUZ60" s="13"/>
      <c r="TVA60" s="13"/>
      <c r="TVB60" s="13"/>
      <c r="TVC60" s="13"/>
      <c r="TVD60" s="13"/>
      <c r="TVE60" s="13"/>
      <c r="TVF60" s="13"/>
      <c r="TVG60" s="13"/>
      <c r="TVH60" s="13"/>
      <c r="TVI60" s="13"/>
      <c r="TVJ60" s="13"/>
      <c r="TVK60" s="13"/>
      <c r="TVL60" s="13"/>
      <c r="TVM60" s="13"/>
      <c r="TVN60" s="13"/>
      <c r="TVO60" s="13"/>
      <c r="TVP60" s="13"/>
      <c r="TVQ60" s="13"/>
      <c r="TVR60" s="13"/>
      <c r="TVS60" s="13"/>
      <c r="TVT60" s="13"/>
      <c r="TVU60" s="13"/>
      <c r="TVV60" s="13"/>
      <c r="TVW60" s="13"/>
      <c r="TVX60" s="13"/>
      <c r="TVY60" s="13"/>
      <c r="TVZ60" s="13"/>
      <c r="TWA60" s="13"/>
      <c r="TWB60" s="13"/>
      <c r="TWC60" s="13"/>
      <c r="TWD60" s="13"/>
      <c r="TWE60" s="13"/>
      <c r="TWF60" s="13"/>
      <c r="TWG60" s="13"/>
      <c r="TWH60" s="13"/>
      <c r="TWI60" s="13"/>
      <c r="TWJ60" s="13"/>
      <c r="TWK60" s="13"/>
      <c r="TWL60" s="13"/>
      <c r="TWM60" s="13"/>
      <c r="TWN60" s="13"/>
      <c r="TWO60" s="13"/>
      <c r="TWP60" s="13"/>
      <c r="TWQ60" s="13"/>
      <c r="TWR60" s="13"/>
      <c r="TWS60" s="13"/>
      <c r="TWT60" s="13"/>
      <c r="TWU60" s="13"/>
      <c r="TWV60" s="13"/>
      <c r="TWW60" s="13"/>
      <c r="TWX60" s="13"/>
      <c r="TWY60" s="13"/>
      <c r="TWZ60" s="13"/>
      <c r="TXA60" s="13"/>
      <c r="TXB60" s="13"/>
      <c r="TXC60" s="13"/>
      <c r="TXD60" s="13"/>
      <c r="TXE60" s="13"/>
      <c r="TXF60" s="13"/>
      <c r="TXG60" s="13"/>
      <c r="TXH60" s="13"/>
      <c r="TXI60" s="13"/>
      <c r="TXJ60" s="13"/>
      <c r="TXK60" s="13"/>
      <c r="TXL60" s="13"/>
      <c r="TXM60" s="13"/>
      <c r="TXN60" s="13"/>
      <c r="TXO60" s="13"/>
      <c r="TXP60" s="13"/>
      <c r="TXQ60" s="13"/>
      <c r="TXR60" s="13"/>
      <c r="TXS60" s="13"/>
      <c r="TXT60" s="13"/>
      <c r="TXU60" s="13"/>
      <c r="TXV60" s="13"/>
      <c r="TXW60" s="13"/>
      <c r="TXX60" s="13"/>
      <c r="TXY60" s="13"/>
      <c r="TXZ60" s="13"/>
      <c r="TYA60" s="13"/>
      <c r="TYB60" s="13"/>
      <c r="TYC60" s="13"/>
      <c r="TYD60" s="13"/>
      <c r="TYE60" s="13"/>
      <c r="TYF60" s="13"/>
      <c r="TYG60" s="13"/>
      <c r="TYH60" s="13"/>
      <c r="TYI60" s="13"/>
      <c r="TYJ60" s="13"/>
      <c r="TYK60" s="13"/>
      <c r="TYL60" s="13"/>
      <c r="TYM60" s="13"/>
      <c r="TYN60" s="13"/>
      <c r="TYO60" s="13"/>
      <c r="TYP60" s="13"/>
      <c r="TYQ60" s="13"/>
      <c r="TYR60" s="13"/>
      <c r="TYS60" s="13"/>
      <c r="TYT60" s="13"/>
      <c r="TYU60" s="13"/>
      <c r="TYV60" s="13"/>
      <c r="TYW60" s="13"/>
      <c r="TYX60" s="13"/>
      <c r="TYY60" s="13"/>
      <c r="TYZ60" s="13"/>
      <c r="TZA60" s="13"/>
      <c r="TZB60" s="13"/>
      <c r="TZC60" s="13"/>
      <c r="TZD60" s="13"/>
      <c r="TZE60" s="13"/>
      <c r="TZF60" s="13"/>
      <c r="TZG60" s="13"/>
      <c r="TZH60" s="13"/>
      <c r="TZI60" s="13"/>
      <c r="TZJ60" s="13"/>
      <c r="TZK60" s="13"/>
      <c r="TZL60" s="13"/>
      <c r="TZM60" s="13"/>
      <c r="TZN60" s="13"/>
      <c r="TZO60" s="13"/>
      <c r="TZP60" s="13"/>
      <c r="TZQ60" s="13"/>
      <c r="TZR60" s="13"/>
      <c r="TZS60" s="13"/>
      <c r="TZT60" s="13"/>
      <c r="TZU60" s="13"/>
      <c r="TZV60" s="13"/>
      <c r="TZW60" s="13"/>
      <c r="TZX60" s="13"/>
      <c r="TZY60" s="13"/>
      <c r="TZZ60" s="13"/>
      <c r="UAA60" s="13"/>
      <c r="UAB60" s="13"/>
      <c r="UAC60" s="13"/>
      <c r="UAD60" s="13"/>
      <c r="UAE60" s="13"/>
      <c r="UAF60" s="13"/>
      <c r="UAG60" s="13"/>
      <c r="UAH60" s="13"/>
      <c r="UAI60" s="13"/>
      <c r="UAJ60" s="13"/>
      <c r="UAK60" s="13"/>
      <c r="UAL60" s="13"/>
      <c r="UAM60" s="13"/>
      <c r="UAN60" s="13"/>
      <c r="UAO60" s="13"/>
      <c r="UAP60" s="13"/>
      <c r="UAQ60" s="13"/>
      <c r="UAR60" s="13"/>
      <c r="UAS60" s="13"/>
      <c r="UAT60" s="13"/>
      <c r="UAU60" s="13"/>
      <c r="UAV60" s="13"/>
      <c r="UAW60" s="13"/>
      <c r="UAX60" s="13"/>
      <c r="UAY60" s="13"/>
      <c r="UAZ60" s="13"/>
      <c r="UBA60" s="13"/>
      <c r="UBB60" s="13"/>
      <c r="UBC60" s="13"/>
      <c r="UBD60" s="13"/>
      <c r="UBE60" s="13"/>
      <c r="UBF60" s="13"/>
      <c r="UBG60" s="13"/>
      <c r="UBH60" s="13"/>
      <c r="UBI60" s="13"/>
      <c r="UBJ60" s="13"/>
      <c r="UBK60" s="13"/>
      <c r="UBL60" s="13"/>
      <c r="UBM60" s="13"/>
      <c r="UBN60" s="13"/>
      <c r="UBO60" s="13"/>
      <c r="UBP60" s="13"/>
      <c r="UBQ60" s="13"/>
      <c r="UBR60" s="13"/>
      <c r="UBS60" s="13"/>
      <c r="UBT60" s="13"/>
      <c r="UBU60" s="13"/>
      <c r="UBV60" s="13"/>
      <c r="UBW60" s="13"/>
      <c r="UBX60" s="13"/>
      <c r="UBY60" s="13"/>
      <c r="UBZ60" s="13"/>
      <c r="UCA60" s="13"/>
      <c r="UCB60" s="13"/>
      <c r="UCC60" s="13"/>
      <c r="UCD60" s="13"/>
      <c r="UCE60" s="13"/>
      <c r="UCF60" s="13"/>
      <c r="UCG60" s="13"/>
      <c r="UCH60" s="13"/>
      <c r="UCI60" s="13"/>
      <c r="UCJ60" s="13"/>
      <c r="UCK60" s="13"/>
      <c r="UCL60" s="13"/>
      <c r="UCM60" s="13"/>
      <c r="UCN60" s="13"/>
      <c r="UCO60" s="13"/>
      <c r="UCP60" s="13"/>
      <c r="UCQ60" s="13"/>
      <c r="UCR60" s="13"/>
      <c r="UCS60" s="13"/>
      <c r="UCT60" s="13"/>
      <c r="UCU60" s="13"/>
      <c r="UCV60" s="13"/>
      <c r="UCW60" s="13"/>
      <c r="UCX60" s="13"/>
      <c r="UCY60" s="13"/>
      <c r="UCZ60" s="13"/>
      <c r="UDA60" s="13"/>
      <c r="UDB60" s="13"/>
      <c r="UDC60" s="13"/>
      <c r="UDD60" s="13"/>
      <c r="UDE60" s="13"/>
      <c r="UDF60" s="13"/>
      <c r="UDG60" s="13"/>
      <c r="UDH60" s="13"/>
      <c r="UDI60" s="13"/>
      <c r="UDJ60" s="13"/>
      <c r="UDK60" s="13"/>
      <c r="UDL60" s="13"/>
      <c r="UDM60" s="13"/>
      <c r="UDN60" s="13"/>
      <c r="UDO60" s="13"/>
      <c r="UDP60" s="13"/>
      <c r="UDQ60" s="13"/>
      <c r="UDR60" s="13"/>
      <c r="UDS60" s="13"/>
      <c r="UDT60" s="13"/>
      <c r="UDU60" s="13"/>
      <c r="UDV60" s="13"/>
      <c r="UDW60" s="13"/>
      <c r="UDX60" s="13"/>
      <c r="UDY60" s="13"/>
      <c r="UDZ60" s="13"/>
      <c r="UEA60" s="13"/>
      <c r="UEB60" s="13"/>
      <c r="UEC60" s="13"/>
      <c r="UED60" s="13"/>
      <c r="UEE60" s="13"/>
      <c r="UEF60" s="13"/>
      <c r="UEG60" s="13"/>
      <c r="UEH60" s="13"/>
      <c r="UEI60" s="13"/>
      <c r="UEJ60" s="13"/>
      <c r="UEK60" s="13"/>
      <c r="UEL60" s="13"/>
      <c r="UEM60" s="13"/>
      <c r="UEN60" s="13"/>
      <c r="UEO60" s="13"/>
      <c r="UEP60" s="13"/>
      <c r="UEQ60" s="13"/>
      <c r="UER60" s="13"/>
      <c r="UES60" s="13"/>
      <c r="UET60" s="13"/>
      <c r="UEU60" s="13"/>
      <c r="UEV60" s="13"/>
      <c r="UEW60" s="13"/>
      <c r="UEX60" s="13"/>
      <c r="UEY60" s="13"/>
      <c r="UEZ60" s="13"/>
      <c r="UFA60" s="13"/>
      <c r="UFB60" s="13"/>
      <c r="UFC60" s="13"/>
      <c r="UFD60" s="13"/>
      <c r="UFE60" s="13"/>
      <c r="UFF60" s="13"/>
      <c r="UFG60" s="13"/>
      <c r="UFH60" s="13"/>
      <c r="UFI60" s="13"/>
      <c r="UFJ60" s="13"/>
      <c r="UFK60" s="13"/>
      <c r="UFL60" s="13"/>
      <c r="UFM60" s="13"/>
      <c r="UFN60" s="13"/>
      <c r="UFO60" s="13"/>
      <c r="UFP60" s="13"/>
      <c r="UFQ60" s="13"/>
      <c r="UFR60" s="13"/>
      <c r="UFS60" s="13"/>
      <c r="UFT60" s="13"/>
      <c r="UFU60" s="13"/>
      <c r="UFV60" s="13"/>
      <c r="UFW60" s="13"/>
      <c r="UFX60" s="13"/>
      <c r="UFY60" s="13"/>
      <c r="UFZ60" s="13"/>
      <c r="UGA60" s="13"/>
      <c r="UGB60" s="13"/>
      <c r="UGC60" s="13"/>
      <c r="UGD60" s="13"/>
      <c r="UGE60" s="13"/>
      <c r="UGF60" s="13"/>
      <c r="UGG60" s="13"/>
      <c r="UGH60" s="13"/>
      <c r="UGI60" s="13"/>
      <c r="UGJ60" s="13"/>
      <c r="UGK60" s="13"/>
      <c r="UGL60" s="13"/>
      <c r="UGM60" s="13"/>
      <c r="UGN60" s="13"/>
      <c r="UGO60" s="13"/>
      <c r="UGP60" s="13"/>
      <c r="UGQ60" s="13"/>
      <c r="UGR60" s="13"/>
      <c r="UGS60" s="13"/>
      <c r="UGT60" s="13"/>
      <c r="UGU60" s="13"/>
      <c r="UGV60" s="13"/>
      <c r="UGW60" s="13"/>
      <c r="UGX60" s="13"/>
      <c r="UGY60" s="13"/>
      <c r="UGZ60" s="13"/>
      <c r="UHA60" s="13"/>
      <c r="UHB60" s="13"/>
      <c r="UHC60" s="13"/>
      <c r="UHD60" s="13"/>
      <c r="UHE60" s="13"/>
      <c r="UHF60" s="13"/>
      <c r="UHG60" s="13"/>
      <c r="UHH60" s="13"/>
      <c r="UHI60" s="13"/>
      <c r="UHJ60" s="13"/>
      <c r="UHK60" s="13"/>
      <c r="UHL60" s="13"/>
      <c r="UHM60" s="13"/>
      <c r="UHN60" s="13"/>
      <c r="UHO60" s="13"/>
      <c r="UHP60" s="13"/>
      <c r="UHQ60" s="13"/>
      <c r="UHR60" s="13"/>
      <c r="UHS60" s="13"/>
      <c r="UHT60" s="13"/>
      <c r="UHU60" s="13"/>
      <c r="UHV60" s="13"/>
      <c r="UHW60" s="13"/>
      <c r="UHX60" s="13"/>
      <c r="UHY60" s="13"/>
      <c r="UHZ60" s="13"/>
      <c r="UIA60" s="13"/>
      <c r="UIB60" s="13"/>
      <c r="UIC60" s="13"/>
      <c r="UID60" s="13"/>
      <c r="UIE60" s="13"/>
      <c r="UIF60" s="13"/>
      <c r="UIG60" s="13"/>
      <c r="UIH60" s="13"/>
      <c r="UII60" s="13"/>
      <c r="UIJ60" s="13"/>
      <c r="UIK60" s="13"/>
      <c r="UIL60" s="13"/>
      <c r="UIM60" s="13"/>
      <c r="UIN60" s="13"/>
      <c r="UIO60" s="13"/>
      <c r="UIP60" s="13"/>
      <c r="UIQ60" s="13"/>
      <c r="UIR60" s="13"/>
      <c r="UIS60" s="13"/>
      <c r="UIT60" s="13"/>
      <c r="UIU60" s="13"/>
      <c r="UIV60" s="13"/>
      <c r="UIW60" s="13"/>
      <c r="UIX60" s="13"/>
      <c r="UIY60" s="13"/>
      <c r="UIZ60" s="13"/>
      <c r="UJA60" s="13"/>
      <c r="UJB60" s="13"/>
      <c r="UJC60" s="13"/>
      <c r="UJD60" s="13"/>
      <c r="UJE60" s="13"/>
      <c r="UJF60" s="13"/>
      <c r="UJG60" s="13"/>
      <c r="UJH60" s="13"/>
      <c r="UJI60" s="13"/>
      <c r="UJJ60" s="13"/>
      <c r="UJK60" s="13"/>
      <c r="UJL60" s="13"/>
      <c r="UJM60" s="13"/>
      <c r="UJN60" s="13"/>
      <c r="UJO60" s="13"/>
      <c r="UJP60" s="13"/>
      <c r="UJQ60" s="13"/>
      <c r="UJR60" s="13"/>
      <c r="UJS60" s="13"/>
      <c r="UJT60" s="13"/>
      <c r="UJU60" s="13"/>
      <c r="UJV60" s="13"/>
      <c r="UJW60" s="13"/>
      <c r="UJX60" s="13"/>
      <c r="UJY60" s="13"/>
      <c r="UJZ60" s="13"/>
      <c r="UKA60" s="13"/>
      <c r="UKB60" s="13"/>
      <c r="UKC60" s="13"/>
      <c r="UKD60" s="13"/>
      <c r="UKE60" s="13"/>
      <c r="UKF60" s="13"/>
      <c r="UKG60" s="13"/>
      <c r="UKH60" s="13"/>
      <c r="UKI60" s="13"/>
      <c r="UKJ60" s="13"/>
      <c r="UKK60" s="13"/>
      <c r="UKL60" s="13"/>
      <c r="UKM60" s="13"/>
      <c r="UKN60" s="13"/>
      <c r="UKO60" s="13"/>
      <c r="UKP60" s="13"/>
      <c r="UKQ60" s="13"/>
      <c r="UKR60" s="13"/>
      <c r="UKS60" s="13"/>
      <c r="UKT60" s="13"/>
      <c r="UKU60" s="13"/>
      <c r="UKV60" s="13"/>
      <c r="UKW60" s="13"/>
      <c r="UKX60" s="13"/>
      <c r="UKY60" s="13"/>
      <c r="UKZ60" s="13"/>
      <c r="ULA60" s="13"/>
      <c r="ULB60" s="13"/>
      <c r="ULC60" s="13"/>
      <c r="ULD60" s="13"/>
      <c r="ULE60" s="13"/>
      <c r="ULF60" s="13"/>
      <c r="ULG60" s="13"/>
      <c r="ULH60" s="13"/>
      <c r="ULI60" s="13"/>
      <c r="ULJ60" s="13"/>
      <c r="ULK60" s="13"/>
      <c r="ULL60" s="13"/>
      <c r="ULM60" s="13"/>
      <c r="ULN60" s="13"/>
      <c r="ULO60" s="13"/>
      <c r="ULP60" s="13"/>
      <c r="ULQ60" s="13"/>
      <c r="ULR60" s="13"/>
      <c r="ULS60" s="13"/>
      <c r="ULT60" s="13"/>
      <c r="ULU60" s="13"/>
      <c r="ULV60" s="13"/>
      <c r="ULW60" s="13"/>
      <c r="ULX60" s="13"/>
      <c r="ULY60" s="13"/>
      <c r="ULZ60" s="13"/>
      <c r="UMA60" s="13"/>
      <c r="UMB60" s="13"/>
      <c r="UMC60" s="13"/>
      <c r="UMD60" s="13"/>
      <c r="UME60" s="13"/>
      <c r="UMF60" s="13"/>
      <c r="UMG60" s="13"/>
      <c r="UMH60" s="13"/>
      <c r="UMI60" s="13"/>
      <c r="UMJ60" s="13"/>
      <c r="UMK60" s="13"/>
      <c r="UML60" s="13"/>
      <c r="UMM60" s="13"/>
      <c r="UMN60" s="13"/>
      <c r="UMO60" s="13"/>
      <c r="UMP60" s="13"/>
      <c r="UMQ60" s="13"/>
      <c r="UMR60" s="13"/>
      <c r="UMS60" s="13"/>
      <c r="UMT60" s="13"/>
      <c r="UMU60" s="13"/>
      <c r="UMV60" s="13"/>
      <c r="UMW60" s="13"/>
      <c r="UMX60" s="13"/>
      <c r="UMY60" s="13"/>
      <c r="UMZ60" s="13"/>
      <c r="UNA60" s="13"/>
      <c r="UNB60" s="13"/>
      <c r="UNC60" s="13"/>
      <c r="UND60" s="13"/>
      <c r="UNE60" s="13"/>
      <c r="UNF60" s="13"/>
      <c r="UNG60" s="13"/>
      <c r="UNH60" s="13"/>
      <c r="UNI60" s="13"/>
      <c r="UNJ60" s="13"/>
      <c r="UNK60" s="13"/>
      <c r="UNL60" s="13"/>
      <c r="UNM60" s="13"/>
      <c r="UNN60" s="13"/>
      <c r="UNO60" s="13"/>
      <c r="UNP60" s="13"/>
      <c r="UNQ60" s="13"/>
      <c r="UNR60" s="13"/>
      <c r="UNS60" s="13"/>
      <c r="UNT60" s="13"/>
      <c r="UNU60" s="13"/>
      <c r="UNV60" s="13"/>
      <c r="UNW60" s="13"/>
      <c r="UNX60" s="13"/>
      <c r="UNY60" s="13"/>
      <c r="UNZ60" s="13"/>
      <c r="UOA60" s="13"/>
      <c r="UOB60" s="13"/>
      <c r="UOC60" s="13"/>
      <c r="UOD60" s="13"/>
      <c r="UOE60" s="13"/>
      <c r="UOF60" s="13"/>
      <c r="UOG60" s="13"/>
      <c r="UOH60" s="13"/>
      <c r="UOI60" s="13"/>
      <c r="UOJ60" s="13"/>
      <c r="UOK60" s="13"/>
      <c r="UOL60" s="13"/>
      <c r="UOM60" s="13"/>
      <c r="UON60" s="13"/>
      <c r="UOO60" s="13"/>
      <c r="UOP60" s="13"/>
      <c r="UOQ60" s="13"/>
      <c r="UOR60" s="13"/>
      <c r="UOS60" s="13"/>
      <c r="UOT60" s="13"/>
      <c r="UOU60" s="13"/>
      <c r="UOV60" s="13"/>
      <c r="UOW60" s="13"/>
      <c r="UOX60" s="13"/>
      <c r="UOY60" s="13"/>
      <c r="UOZ60" s="13"/>
      <c r="UPA60" s="13"/>
      <c r="UPB60" s="13"/>
      <c r="UPC60" s="13"/>
      <c r="UPD60" s="13"/>
      <c r="UPE60" s="13"/>
      <c r="UPF60" s="13"/>
      <c r="UPG60" s="13"/>
      <c r="UPH60" s="13"/>
      <c r="UPI60" s="13"/>
      <c r="UPJ60" s="13"/>
      <c r="UPK60" s="13"/>
      <c r="UPL60" s="13"/>
      <c r="UPM60" s="13"/>
      <c r="UPN60" s="13"/>
      <c r="UPO60" s="13"/>
      <c r="UPP60" s="13"/>
      <c r="UPQ60" s="13"/>
      <c r="UPR60" s="13"/>
      <c r="UPS60" s="13"/>
      <c r="UPT60" s="13"/>
      <c r="UPU60" s="13"/>
      <c r="UPV60" s="13"/>
      <c r="UPW60" s="13"/>
      <c r="UPX60" s="13"/>
      <c r="UPY60" s="13"/>
      <c r="UPZ60" s="13"/>
      <c r="UQA60" s="13"/>
      <c r="UQB60" s="13"/>
      <c r="UQC60" s="13"/>
      <c r="UQD60" s="13"/>
      <c r="UQE60" s="13"/>
      <c r="UQF60" s="13"/>
      <c r="UQG60" s="13"/>
      <c r="UQH60" s="13"/>
      <c r="UQI60" s="13"/>
      <c r="UQJ60" s="13"/>
      <c r="UQK60" s="13"/>
      <c r="UQL60" s="13"/>
      <c r="UQM60" s="13"/>
      <c r="UQN60" s="13"/>
      <c r="UQO60" s="13"/>
      <c r="UQP60" s="13"/>
      <c r="UQQ60" s="13"/>
      <c r="UQR60" s="13"/>
      <c r="UQS60" s="13"/>
      <c r="UQT60" s="13"/>
      <c r="UQU60" s="13"/>
      <c r="UQV60" s="13"/>
      <c r="UQW60" s="13"/>
      <c r="UQX60" s="13"/>
      <c r="UQY60" s="13"/>
      <c r="UQZ60" s="13"/>
      <c r="URA60" s="13"/>
      <c r="URB60" s="13"/>
      <c r="URC60" s="13"/>
      <c r="URD60" s="13"/>
      <c r="URE60" s="13"/>
      <c r="URF60" s="13"/>
      <c r="URG60" s="13"/>
      <c r="URH60" s="13"/>
      <c r="URI60" s="13"/>
      <c r="URJ60" s="13"/>
      <c r="URK60" s="13"/>
      <c r="URL60" s="13"/>
      <c r="URM60" s="13"/>
      <c r="URN60" s="13"/>
      <c r="URO60" s="13"/>
      <c r="URP60" s="13"/>
      <c r="URQ60" s="13"/>
      <c r="URR60" s="13"/>
      <c r="URS60" s="13"/>
      <c r="URT60" s="13"/>
      <c r="URU60" s="13"/>
      <c r="URV60" s="13"/>
      <c r="URW60" s="13"/>
      <c r="URX60" s="13"/>
      <c r="URY60" s="13"/>
      <c r="URZ60" s="13"/>
      <c r="USA60" s="13"/>
      <c r="USB60" s="13"/>
      <c r="USC60" s="13"/>
      <c r="USD60" s="13"/>
      <c r="USE60" s="13"/>
      <c r="USF60" s="13"/>
      <c r="USG60" s="13"/>
      <c r="USH60" s="13"/>
      <c r="USI60" s="13"/>
      <c r="USJ60" s="13"/>
      <c r="USK60" s="13"/>
      <c r="USL60" s="13"/>
      <c r="USM60" s="13"/>
      <c r="USN60" s="13"/>
      <c r="USO60" s="13"/>
      <c r="USP60" s="13"/>
      <c r="USQ60" s="13"/>
      <c r="USR60" s="13"/>
      <c r="USS60" s="13"/>
      <c r="UST60" s="13"/>
      <c r="USU60" s="13"/>
      <c r="USV60" s="13"/>
      <c r="USW60" s="13"/>
      <c r="USX60" s="13"/>
      <c r="USY60" s="13"/>
      <c r="USZ60" s="13"/>
      <c r="UTA60" s="13"/>
      <c r="UTB60" s="13"/>
      <c r="UTC60" s="13"/>
      <c r="UTD60" s="13"/>
      <c r="UTE60" s="13"/>
      <c r="UTF60" s="13"/>
      <c r="UTG60" s="13"/>
      <c r="UTH60" s="13"/>
      <c r="UTI60" s="13"/>
      <c r="UTJ60" s="13"/>
      <c r="UTK60" s="13"/>
      <c r="UTL60" s="13"/>
      <c r="UTM60" s="13"/>
      <c r="UTN60" s="13"/>
      <c r="UTO60" s="13"/>
      <c r="UTP60" s="13"/>
      <c r="UTQ60" s="13"/>
      <c r="UTR60" s="13"/>
      <c r="UTS60" s="13"/>
      <c r="UTT60" s="13"/>
      <c r="UTU60" s="13"/>
      <c r="UTV60" s="13"/>
      <c r="UTW60" s="13"/>
      <c r="UTX60" s="13"/>
      <c r="UTY60" s="13"/>
      <c r="UTZ60" s="13"/>
      <c r="UUA60" s="13"/>
      <c r="UUB60" s="13"/>
      <c r="UUC60" s="13"/>
      <c r="UUD60" s="13"/>
      <c r="UUE60" s="13"/>
      <c r="UUF60" s="13"/>
      <c r="UUG60" s="13"/>
      <c r="UUH60" s="13"/>
      <c r="UUI60" s="13"/>
      <c r="UUJ60" s="13"/>
      <c r="UUK60" s="13"/>
      <c r="UUL60" s="13"/>
      <c r="UUM60" s="13"/>
      <c r="UUN60" s="13"/>
      <c r="UUO60" s="13"/>
      <c r="UUP60" s="13"/>
      <c r="UUQ60" s="13"/>
      <c r="UUR60" s="13"/>
      <c r="UUS60" s="13"/>
      <c r="UUT60" s="13"/>
      <c r="UUU60" s="13"/>
      <c r="UUV60" s="13"/>
      <c r="UUW60" s="13"/>
      <c r="UUX60" s="13"/>
      <c r="UUY60" s="13"/>
      <c r="UUZ60" s="13"/>
      <c r="UVA60" s="13"/>
      <c r="UVB60" s="13"/>
      <c r="UVC60" s="13"/>
      <c r="UVD60" s="13"/>
      <c r="UVE60" s="13"/>
      <c r="UVF60" s="13"/>
      <c r="UVG60" s="13"/>
      <c r="UVH60" s="13"/>
      <c r="UVI60" s="13"/>
      <c r="UVJ60" s="13"/>
      <c r="UVK60" s="13"/>
      <c r="UVL60" s="13"/>
      <c r="UVM60" s="13"/>
      <c r="UVN60" s="13"/>
      <c r="UVO60" s="13"/>
      <c r="UVP60" s="13"/>
      <c r="UVQ60" s="13"/>
      <c r="UVR60" s="13"/>
      <c r="UVS60" s="13"/>
      <c r="UVT60" s="13"/>
      <c r="UVU60" s="13"/>
      <c r="UVV60" s="13"/>
      <c r="UVW60" s="13"/>
      <c r="UVX60" s="13"/>
      <c r="UVY60" s="13"/>
      <c r="UVZ60" s="13"/>
      <c r="UWA60" s="13"/>
      <c r="UWB60" s="13"/>
      <c r="UWC60" s="13"/>
      <c r="UWD60" s="13"/>
      <c r="UWE60" s="13"/>
      <c r="UWF60" s="13"/>
      <c r="UWG60" s="13"/>
      <c r="UWH60" s="13"/>
      <c r="UWI60" s="13"/>
      <c r="UWJ60" s="13"/>
      <c r="UWK60" s="13"/>
      <c r="UWL60" s="13"/>
      <c r="UWM60" s="13"/>
      <c r="UWN60" s="13"/>
      <c r="UWO60" s="13"/>
      <c r="UWP60" s="13"/>
      <c r="UWQ60" s="13"/>
      <c r="UWR60" s="13"/>
      <c r="UWS60" s="13"/>
      <c r="UWT60" s="13"/>
      <c r="UWU60" s="13"/>
      <c r="UWV60" s="13"/>
      <c r="UWW60" s="13"/>
      <c r="UWX60" s="13"/>
      <c r="UWY60" s="13"/>
      <c r="UWZ60" s="13"/>
      <c r="UXA60" s="13"/>
      <c r="UXB60" s="13"/>
      <c r="UXC60" s="13"/>
      <c r="UXD60" s="13"/>
      <c r="UXE60" s="13"/>
      <c r="UXF60" s="13"/>
      <c r="UXG60" s="13"/>
      <c r="UXH60" s="13"/>
      <c r="UXI60" s="13"/>
      <c r="UXJ60" s="13"/>
      <c r="UXK60" s="13"/>
      <c r="UXL60" s="13"/>
      <c r="UXM60" s="13"/>
      <c r="UXN60" s="13"/>
      <c r="UXO60" s="13"/>
      <c r="UXP60" s="13"/>
      <c r="UXQ60" s="13"/>
      <c r="UXR60" s="13"/>
      <c r="UXS60" s="13"/>
      <c r="UXT60" s="13"/>
      <c r="UXU60" s="13"/>
      <c r="UXV60" s="13"/>
      <c r="UXW60" s="13"/>
      <c r="UXX60" s="13"/>
      <c r="UXY60" s="13"/>
      <c r="UXZ60" s="13"/>
      <c r="UYA60" s="13"/>
      <c r="UYB60" s="13"/>
      <c r="UYC60" s="13"/>
      <c r="UYD60" s="13"/>
      <c r="UYE60" s="13"/>
      <c r="UYF60" s="13"/>
      <c r="UYG60" s="13"/>
      <c r="UYH60" s="13"/>
      <c r="UYI60" s="13"/>
      <c r="UYJ60" s="13"/>
      <c r="UYK60" s="13"/>
      <c r="UYL60" s="13"/>
      <c r="UYM60" s="13"/>
      <c r="UYN60" s="13"/>
      <c r="UYO60" s="13"/>
      <c r="UYP60" s="13"/>
      <c r="UYQ60" s="13"/>
      <c r="UYR60" s="13"/>
      <c r="UYS60" s="13"/>
      <c r="UYT60" s="13"/>
      <c r="UYU60" s="13"/>
      <c r="UYV60" s="13"/>
      <c r="UYW60" s="13"/>
      <c r="UYX60" s="13"/>
      <c r="UYY60" s="13"/>
      <c r="UYZ60" s="13"/>
      <c r="UZA60" s="13"/>
      <c r="UZB60" s="13"/>
      <c r="UZC60" s="13"/>
      <c r="UZD60" s="13"/>
      <c r="UZE60" s="13"/>
      <c r="UZF60" s="13"/>
      <c r="UZG60" s="13"/>
      <c r="UZH60" s="13"/>
      <c r="UZI60" s="13"/>
      <c r="UZJ60" s="13"/>
      <c r="UZK60" s="13"/>
      <c r="UZL60" s="13"/>
      <c r="UZM60" s="13"/>
      <c r="UZN60" s="13"/>
      <c r="UZO60" s="13"/>
      <c r="UZP60" s="13"/>
      <c r="UZQ60" s="13"/>
      <c r="UZR60" s="13"/>
      <c r="UZS60" s="13"/>
      <c r="UZT60" s="13"/>
      <c r="UZU60" s="13"/>
      <c r="UZV60" s="13"/>
      <c r="UZW60" s="13"/>
      <c r="UZX60" s="13"/>
      <c r="UZY60" s="13"/>
      <c r="UZZ60" s="13"/>
      <c r="VAA60" s="13"/>
      <c r="VAB60" s="13"/>
      <c r="VAC60" s="13"/>
      <c r="VAD60" s="13"/>
      <c r="VAE60" s="13"/>
      <c r="VAF60" s="13"/>
      <c r="VAG60" s="13"/>
      <c r="VAH60" s="13"/>
      <c r="VAI60" s="13"/>
      <c r="VAJ60" s="13"/>
      <c r="VAK60" s="13"/>
      <c r="VAL60" s="13"/>
      <c r="VAM60" s="13"/>
      <c r="VAN60" s="13"/>
      <c r="VAO60" s="13"/>
      <c r="VAP60" s="13"/>
      <c r="VAQ60" s="13"/>
      <c r="VAR60" s="13"/>
      <c r="VAS60" s="13"/>
      <c r="VAT60" s="13"/>
      <c r="VAU60" s="13"/>
      <c r="VAV60" s="13"/>
      <c r="VAW60" s="13"/>
      <c r="VAX60" s="13"/>
      <c r="VAY60" s="13"/>
      <c r="VAZ60" s="13"/>
      <c r="VBA60" s="13"/>
      <c r="VBB60" s="13"/>
      <c r="VBC60" s="13"/>
      <c r="VBD60" s="13"/>
      <c r="VBE60" s="13"/>
      <c r="VBF60" s="13"/>
      <c r="VBG60" s="13"/>
      <c r="VBH60" s="13"/>
      <c r="VBI60" s="13"/>
      <c r="VBJ60" s="13"/>
      <c r="VBK60" s="13"/>
      <c r="VBL60" s="13"/>
      <c r="VBM60" s="13"/>
      <c r="VBN60" s="13"/>
      <c r="VBO60" s="13"/>
      <c r="VBP60" s="13"/>
      <c r="VBQ60" s="13"/>
      <c r="VBR60" s="13"/>
      <c r="VBS60" s="13"/>
      <c r="VBT60" s="13"/>
      <c r="VBU60" s="13"/>
      <c r="VBV60" s="13"/>
      <c r="VBW60" s="13"/>
      <c r="VBX60" s="13"/>
      <c r="VBY60" s="13"/>
      <c r="VBZ60" s="13"/>
      <c r="VCA60" s="13"/>
      <c r="VCB60" s="13"/>
      <c r="VCC60" s="13"/>
      <c r="VCD60" s="13"/>
      <c r="VCE60" s="13"/>
      <c r="VCF60" s="13"/>
      <c r="VCG60" s="13"/>
      <c r="VCH60" s="13"/>
      <c r="VCI60" s="13"/>
      <c r="VCJ60" s="13"/>
      <c r="VCK60" s="13"/>
      <c r="VCL60" s="13"/>
      <c r="VCM60" s="13"/>
      <c r="VCN60" s="13"/>
      <c r="VCO60" s="13"/>
      <c r="VCP60" s="13"/>
      <c r="VCQ60" s="13"/>
      <c r="VCR60" s="13"/>
      <c r="VCS60" s="13"/>
      <c r="VCT60" s="13"/>
      <c r="VCU60" s="13"/>
      <c r="VCV60" s="13"/>
      <c r="VCW60" s="13"/>
      <c r="VCX60" s="13"/>
      <c r="VCY60" s="13"/>
      <c r="VCZ60" s="13"/>
      <c r="VDA60" s="13"/>
      <c r="VDB60" s="13"/>
      <c r="VDC60" s="13"/>
      <c r="VDD60" s="13"/>
      <c r="VDE60" s="13"/>
      <c r="VDF60" s="13"/>
      <c r="VDG60" s="13"/>
      <c r="VDH60" s="13"/>
      <c r="VDI60" s="13"/>
      <c r="VDJ60" s="13"/>
      <c r="VDK60" s="13"/>
      <c r="VDL60" s="13"/>
      <c r="VDM60" s="13"/>
      <c r="VDN60" s="13"/>
      <c r="VDO60" s="13"/>
      <c r="VDP60" s="13"/>
      <c r="VDQ60" s="13"/>
      <c r="VDR60" s="13"/>
      <c r="VDS60" s="13"/>
      <c r="VDT60" s="13"/>
      <c r="VDU60" s="13"/>
      <c r="VDV60" s="13"/>
      <c r="VDW60" s="13"/>
      <c r="VDX60" s="13"/>
      <c r="VDY60" s="13"/>
      <c r="VDZ60" s="13"/>
      <c r="VEA60" s="13"/>
      <c r="VEB60" s="13"/>
      <c r="VEC60" s="13"/>
      <c r="VED60" s="13"/>
      <c r="VEE60" s="13"/>
      <c r="VEF60" s="13"/>
      <c r="VEG60" s="13"/>
      <c r="VEH60" s="13"/>
      <c r="VEI60" s="13"/>
      <c r="VEJ60" s="13"/>
      <c r="VEK60" s="13"/>
      <c r="VEL60" s="13"/>
      <c r="VEM60" s="13"/>
      <c r="VEN60" s="13"/>
      <c r="VEO60" s="13"/>
      <c r="VEP60" s="13"/>
      <c r="VEQ60" s="13"/>
      <c r="VER60" s="13"/>
      <c r="VES60" s="13"/>
      <c r="VET60" s="13"/>
      <c r="VEU60" s="13"/>
      <c r="VEV60" s="13"/>
      <c r="VEW60" s="13"/>
      <c r="VEX60" s="13"/>
      <c r="VEY60" s="13"/>
      <c r="VEZ60" s="13"/>
      <c r="VFA60" s="13"/>
      <c r="VFB60" s="13"/>
      <c r="VFC60" s="13"/>
      <c r="VFD60" s="13"/>
      <c r="VFE60" s="13"/>
      <c r="VFF60" s="13"/>
      <c r="VFG60" s="13"/>
      <c r="VFH60" s="13"/>
      <c r="VFI60" s="13"/>
      <c r="VFJ60" s="13"/>
      <c r="VFK60" s="13"/>
      <c r="VFL60" s="13"/>
      <c r="VFM60" s="13"/>
      <c r="VFN60" s="13"/>
      <c r="VFO60" s="13"/>
      <c r="VFP60" s="13"/>
      <c r="VFQ60" s="13"/>
      <c r="VFR60" s="13"/>
      <c r="VFS60" s="13"/>
      <c r="VFT60" s="13"/>
      <c r="VFU60" s="13"/>
      <c r="VFV60" s="13"/>
      <c r="VFW60" s="13"/>
      <c r="VFX60" s="13"/>
      <c r="VFY60" s="13"/>
      <c r="VFZ60" s="13"/>
      <c r="VGA60" s="13"/>
      <c r="VGB60" s="13"/>
      <c r="VGC60" s="13"/>
      <c r="VGD60" s="13"/>
      <c r="VGE60" s="13"/>
      <c r="VGF60" s="13"/>
      <c r="VGG60" s="13"/>
      <c r="VGH60" s="13"/>
      <c r="VGI60" s="13"/>
      <c r="VGJ60" s="13"/>
      <c r="VGK60" s="13"/>
      <c r="VGL60" s="13"/>
      <c r="VGM60" s="13"/>
      <c r="VGN60" s="13"/>
      <c r="VGO60" s="13"/>
      <c r="VGP60" s="13"/>
      <c r="VGQ60" s="13"/>
      <c r="VGR60" s="13"/>
      <c r="VGS60" s="13"/>
      <c r="VGT60" s="13"/>
      <c r="VGU60" s="13"/>
      <c r="VGV60" s="13"/>
      <c r="VGW60" s="13"/>
      <c r="VGX60" s="13"/>
      <c r="VGY60" s="13"/>
      <c r="VGZ60" s="13"/>
      <c r="VHA60" s="13"/>
      <c r="VHB60" s="13"/>
      <c r="VHC60" s="13"/>
      <c r="VHD60" s="13"/>
      <c r="VHE60" s="13"/>
      <c r="VHF60" s="13"/>
      <c r="VHG60" s="13"/>
      <c r="VHH60" s="13"/>
      <c r="VHI60" s="13"/>
      <c r="VHJ60" s="13"/>
      <c r="VHK60" s="13"/>
      <c r="VHL60" s="13"/>
      <c r="VHM60" s="13"/>
      <c r="VHN60" s="13"/>
      <c r="VHO60" s="13"/>
      <c r="VHP60" s="13"/>
      <c r="VHQ60" s="13"/>
      <c r="VHR60" s="13"/>
      <c r="VHS60" s="13"/>
      <c r="VHT60" s="13"/>
      <c r="VHU60" s="13"/>
      <c r="VHV60" s="13"/>
      <c r="VHW60" s="13"/>
      <c r="VHX60" s="13"/>
      <c r="VHY60" s="13"/>
      <c r="VHZ60" s="13"/>
      <c r="VIA60" s="13"/>
      <c r="VIB60" s="13"/>
      <c r="VIC60" s="13"/>
      <c r="VID60" s="13"/>
      <c r="VIE60" s="13"/>
      <c r="VIF60" s="13"/>
      <c r="VIG60" s="13"/>
      <c r="VIH60" s="13"/>
      <c r="VII60" s="13"/>
      <c r="VIJ60" s="13"/>
      <c r="VIK60" s="13"/>
      <c r="VIL60" s="13"/>
      <c r="VIM60" s="13"/>
      <c r="VIN60" s="13"/>
      <c r="VIO60" s="13"/>
      <c r="VIP60" s="13"/>
      <c r="VIQ60" s="13"/>
      <c r="VIR60" s="13"/>
      <c r="VIS60" s="13"/>
      <c r="VIT60" s="13"/>
      <c r="VIU60" s="13"/>
      <c r="VIV60" s="13"/>
      <c r="VIW60" s="13"/>
      <c r="VIX60" s="13"/>
      <c r="VIY60" s="13"/>
      <c r="VIZ60" s="13"/>
      <c r="VJA60" s="13"/>
      <c r="VJB60" s="13"/>
      <c r="VJC60" s="13"/>
      <c r="VJD60" s="13"/>
      <c r="VJE60" s="13"/>
      <c r="VJF60" s="13"/>
      <c r="VJG60" s="13"/>
      <c r="VJH60" s="13"/>
      <c r="VJI60" s="13"/>
      <c r="VJJ60" s="13"/>
      <c r="VJK60" s="13"/>
      <c r="VJL60" s="13"/>
      <c r="VJM60" s="13"/>
      <c r="VJN60" s="13"/>
      <c r="VJO60" s="13"/>
      <c r="VJP60" s="13"/>
      <c r="VJQ60" s="13"/>
      <c r="VJR60" s="13"/>
      <c r="VJS60" s="13"/>
      <c r="VJT60" s="13"/>
      <c r="VJU60" s="13"/>
      <c r="VJV60" s="13"/>
      <c r="VJW60" s="13"/>
      <c r="VJX60" s="13"/>
      <c r="VJY60" s="13"/>
      <c r="VJZ60" s="13"/>
      <c r="VKA60" s="13"/>
      <c r="VKB60" s="13"/>
      <c r="VKC60" s="13"/>
      <c r="VKD60" s="13"/>
      <c r="VKE60" s="13"/>
      <c r="VKF60" s="13"/>
      <c r="VKG60" s="13"/>
      <c r="VKH60" s="13"/>
      <c r="VKI60" s="13"/>
      <c r="VKJ60" s="13"/>
      <c r="VKK60" s="13"/>
      <c r="VKL60" s="13"/>
      <c r="VKM60" s="13"/>
      <c r="VKN60" s="13"/>
      <c r="VKO60" s="13"/>
      <c r="VKP60" s="13"/>
      <c r="VKQ60" s="13"/>
      <c r="VKR60" s="13"/>
      <c r="VKS60" s="13"/>
      <c r="VKT60" s="13"/>
      <c r="VKU60" s="13"/>
      <c r="VKV60" s="13"/>
      <c r="VKW60" s="13"/>
      <c r="VKX60" s="13"/>
      <c r="VKY60" s="13"/>
      <c r="VKZ60" s="13"/>
      <c r="VLA60" s="13"/>
      <c r="VLB60" s="13"/>
      <c r="VLC60" s="13"/>
      <c r="VLD60" s="13"/>
      <c r="VLE60" s="13"/>
      <c r="VLF60" s="13"/>
      <c r="VLG60" s="13"/>
      <c r="VLH60" s="13"/>
      <c r="VLI60" s="13"/>
      <c r="VLJ60" s="13"/>
      <c r="VLK60" s="13"/>
      <c r="VLL60" s="13"/>
      <c r="VLM60" s="13"/>
      <c r="VLN60" s="13"/>
      <c r="VLO60" s="13"/>
      <c r="VLP60" s="13"/>
      <c r="VLQ60" s="13"/>
      <c r="VLR60" s="13"/>
      <c r="VLS60" s="13"/>
      <c r="VLT60" s="13"/>
      <c r="VLU60" s="13"/>
      <c r="VLV60" s="13"/>
      <c r="VLW60" s="13"/>
      <c r="VLX60" s="13"/>
      <c r="VLY60" s="13"/>
      <c r="VLZ60" s="13"/>
      <c r="VMA60" s="13"/>
      <c r="VMB60" s="13"/>
      <c r="VMC60" s="13"/>
      <c r="VMD60" s="13"/>
      <c r="VME60" s="13"/>
      <c r="VMF60" s="13"/>
      <c r="VMG60" s="13"/>
      <c r="VMH60" s="13"/>
      <c r="VMI60" s="13"/>
      <c r="VMJ60" s="13"/>
      <c r="VMK60" s="13"/>
      <c r="VML60" s="13"/>
      <c r="VMM60" s="13"/>
      <c r="VMN60" s="13"/>
      <c r="VMO60" s="13"/>
      <c r="VMP60" s="13"/>
      <c r="VMQ60" s="13"/>
      <c r="VMR60" s="13"/>
      <c r="VMS60" s="13"/>
      <c r="VMT60" s="13"/>
      <c r="VMU60" s="13"/>
      <c r="VMV60" s="13"/>
      <c r="VMW60" s="13"/>
      <c r="VMX60" s="13"/>
      <c r="VMY60" s="13"/>
      <c r="VMZ60" s="13"/>
      <c r="VNA60" s="13"/>
      <c r="VNB60" s="13"/>
      <c r="VNC60" s="13"/>
      <c r="VND60" s="13"/>
      <c r="VNE60" s="13"/>
      <c r="VNF60" s="13"/>
      <c r="VNG60" s="13"/>
      <c r="VNH60" s="13"/>
      <c r="VNI60" s="13"/>
      <c r="VNJ60" s="13"/>
      <c r="VNK60" s="13"/>
      <c r="VNL60" s="13"/>
      <c r="VNM60" s="13"/>
      <c r="VNN60" s="13"/>
      <c r="VNO60" s="13"/>
      <c r="VNP60" s="13"/>
      <c r="VNQ60" s="13"/>
      <c r="VNR60" s="13"/>
      <c r="VNS60" s="13"/>
      <c r="VNT60" s="13"/>
      <c r="VNU60" s="13"/>
      <c r="VNV60" s="13"/>
      <c r="VNW60" s="13"/>
      <c r="VNX60" s="13"/>
      <c r="VNY60" s="13"/>
      <c r="VNZ60" s="13"/>
      <c r="VOA60" s="13"/>
      <c r="VOB60" s="13"/>
      <c r="VOC60" s="13"/>
      <c r="VOD60" s="13"/>
      <c r="VOE60" s="13"/>
      <c r="VOF60" s="13"/>
      <c r="VOG60" s="13"/>
      <c r="VOH60" s="13"/>
      <c r="VOI60" s="13"/>
      <c r="VOJ60" s="13"/>
      <c r="VOK60" s="13"/>
      <c r="VOL60" s="13"/>
      <c r="VOM60" s="13"/>
      <c r="VON60" s="13"/>
      <c r="VOO60" s="13"/>
      <c r="VOP60" s="13"/>
      <c r="VOQ60" s="13"/>
      <c r="VOR60" s="13"/>
      <c r="VOS60" s="13"/>
      <c r="VOT60" s="13"/>
      <c r="VOU60" s="13"/>
      <c r="VOV60" s="13"/>
      <c r="VOW60" s="13"/>
      <c r="VOX60" s="13"/>
      <c r="VOY60" s="13"/>
      <c r="VOZ60" s="13"/>
      <c r="VPA60" s="13"/>
      <c r="VPB60" s="13"/>
      <c r="VPC60" s="13"/>
      <c r="VPD60" s="13"/>
      <c r="VPE60" s="13"/>
      <c r="VPF60" s="13"/>
      <c r="VPG60" s="13"/>
      <c r="VPH60" s="13"/>
      <c r="VPI60" s="13"/>
      <c r="VPJ60" s="13"/>
      <c r="VPK60" s="13"/>
      <c r="VPL60" s="13"/>
      <c r="VPM60" s="13"/>
      <c r="VPN60" s="13"/>
      <c r="VPO60" s="13"/>
      <c r="VPP60" s="13"/>
      <c r="VPQ60" s="13"/>
      <c r="VPR60" s="13"/>
      <c r="VPS60" s="13"/>
      <c r="VPT60" s="13"/>
      <c r="VPU60" s="13"/>
      <c r="VPV60" s="13"/>
      <c r="VPW60" s="13"/>
      <c r="VPX60" s="13"/>
      <c r="VPY60" s="13"/>
      <c r="VPZ60" s="13"/>
      <c r="VQA60" s="13"/>
      <c r="VQB60" s="13"/>
      <c r="VQC60" s="13"/>
      <c r="VQD60" s="13"/>
      <c r="VQE60" s="13"/>
      <c r="VQF60" s="13"/>
      <c r="VQG60" s="13"/>
      <c r="VQH60" s="13"/>
      <c r="VQI60" s="13"/>
      <c r="VQJ60" s="13"/>
      <c r="VQK60" s="13"/>
      <c r="VQL60" s="13"/>
      <c r="VQM60" s="13"/>
      <c r="VQN60" s="13"/>
      <c r="VQO60" s="13"/>
      <c r="VQP60" s="13"/>
      <c r="VQQ60" s="13"/>
      <c r="VQR60" s="13"/>
      <c r="VQS60" s="13"/>
      <c r="VQT60" s="13"/>
      <c r="VQU60" s="13"/>
      <c r="VQV60" s="13"/>
      <c r="VQW60" s="13"/>
      <c r="VQX60" s="13"/>
      <c r="VQY60" s="13"/>
      <c r="VQZ60" s="13"/>
      <c r="VRA60" s="13"/>
      <c r="VRB60" s="13"/>
      <c r="VRC60" s="13"/>
      <c r="VRD60" s="13"/>
      <c r="VRE60" s="13"/>
      <c r="VRF60" s="13"/>
      <c r="VRG60" s="13"/>
      <c r="VRH60" s="13"/>
      <c r="VRI60" s="13"/>
      <c r="VRJ60" s="13"/>
      <c r="VRK60" s="13"/>
      <c r="VRL60" s="13"/>
      <c r="VRM60" s="13"/>
      <c r="VRN60" s="13"/>
      <c r="VRO60" s="13"/>
      <c r="VRP60" s="13"/>
      <c r="VRQ60" s="13"/>
      <c r="VRR60" s="13"/>
      <c r="VRS60" s="13"/>
      <c r="VRT60" s="13"/>
      <c r="VRU60" s="13"/>
      <c r="VRV60" s="13"/>
      <c r="VRW60" s="13"/>
      <c r="VRX60" s="13"/>
      <c r="VRY60" s="13"/>
      <c r="VRZ60" s="13"/>
      <c r="VSA60" s="13"/>
      <c r="VSB60" s="13"/>
      <c r="VSC60" s="13"/>
      <c r="VSD60" s="13"/>
      <c r="VSE60" s="13"/>
      <c r="VSF60" s="13"/>
      <c r="VSG60" s="13"/>
      <c r="VSH60" s="13"/>
      <c r="VSI60" s="13"/>
      <c r="VSJ60" s="13"/>
      <c r="VSK60" s="13"/>
      <c r="VSL60" s="13"/>
      <c r="VSM60" s="13"/>
      <c r="VSN60" s="13"/>
      <c r="VSO60" s="13"/>
      <c r="VSP60" s="13"/>
      <c r="VSQ60" s="13"/>
      <c r="VSR60" s="13"/>
      <c r="VSS60" s="13"/>
      <c r="VST60" s="13"/>
      <c r="VSU60" s="13"/>
      <c r="VSV60" s="13"/>
      <c r="VSW60" s="13"/>
      <c r="VSX60" s="13"/>
      <c r="VSY60" s="13"/>
      <c r="VSZ60" s="13"/>
      <c r="VTA60" s="13"/>
      <c r="VTB60" s="13"/>
      <c r="VTC60" s="13"/>
      <c r="VTD60" s="13"/>
      <c r="VTE60" s="13"/>
      <c r="VTF60" s="13"/>
      <c r="VTG60" s="13"/>
      <c r="VTH60" s="13"/>
      <c r="VTI60" s="13"/>
      <c r="VTJ60" s="13"/>
      <c r="VTK60" s="13"/>
      <c r="VTL60" s="13"/>
      <c r="VTM60" s="13"/>
      <c r="VTN60" s="13"/>
      <c r="VTO60" s="13"/>
      <c r="VTP60" s="13"/>
      <c r="VTQ60" s="13"/>
      <c r="VTR60" s="13"/>
      <c r="VTS60" s="13"/>
      <c r="VTT60" s="13"/>
      <c r="VTU60" s="13"/>
      <c r="VTV60" s="13"/>
      <c r="VTW60" s="13"/>
      <c r="VTX60" s="13"/>
      <c r="VTY60" s="13"/>
      <c r="VTZ60" s="13"/>
      <c r="VUA60" s="13"/>
      <c r="VUB60" s="13"/>
      <c r="VUC60" s="13"/>
      <c r="VUD60" s="13"/>
      <c r="VUE60" s="13"/>
      <c r="VUF60" s="13"/>
      <c r="VUG60" s="13"/>
      <c r="VUH60" s="13"/>
      <c r="VUI60" s="13"/>
      <c r="VUJ60" s="13"/>
      <c r="VUK60" s="13"/>
      <c r="VUL60" s="13"/>
      <c r="VUM60" s="13"/>
      <c r="VUN60" s="13"/>
      <c r="VUO60" s="13"/>
      <c r="VUP60" s="13"/>
      <c r="VUQ60" s="13"/>
      <c r="VUR60" s="13"/>
      <c r="VUS60" s="13"/>
      <c r="VUT60" s="13"/>
      <c r="VUU60" s="13"/>
      <c r="VUV60" s="13"/>
      <c r="VUW60" s="13"/>
      <c r="VUX60" s="13"/>
      <c r="VUY60" s="13"/>
      <c r="VUZ60" s="13"/>
      <c r="VVA60" s="13"/>
      <c r="VVB60" s="13"/>
      <c r="VVC60" s="13"/>
      <c r="VVD60" s="13"/>
      <c r="VVE60" s="13"/>
      <c r="VVF60" s="13"/>
      <c r="VVG60" s="13"/>
      <c r="VVH60" s="13"/>
      <c r="VVI60" s="13"/>
      <c r="VVJ60" s="13"/>
      <c r="VVK60" s="13"/>
      <c r="VVL60" s="13"/>
      <c r="VVM60" s="13"/>
      <c r="VVN60" s="13"/>
      <c r="VVO60" s="13"/>
      <c r="VVP60" s="13"/>
      <c r="VVQ60" s="13"/>
      <c r="VVR60" s="13"/>
      <c r="VVS60" s="13"/>
      <c r="VVT60" s="13"/>
      <c r="VVU60" s="13"/>
      <c r="VVV60" s="13"/>
      <c r="VVW60" s="13"/>
      <c r="VVX60" s="13"/>
      <c r="VVY60" s="13"/>
      <c r="VVZ60" s="13"/>
      <c r="VWA60" s="13"/>
      <c r="VWB60" s="13"/>
      <c r="VWC60" s="13"/>
      <c r="VWD60" s="13"/>
      <c r="VWE60" s="13"/>
      <c r="VWF60" s="13"/>
      <c r="VWG60" s="13"/>
      <c r="VWH60" s="13"/>
      <c r="VWI60" s="13"/>
      <c r="VWJ60" s="13"/>
      <c r="VWK60" s="13"/>
      <c r="VWL60" s="13"/>
      <c r="VWM60" s="13"/>
      <c r="VWN60" s="13"/>
      <c r="VWO60" s="13"/>
      <c r="VWP60" s="13"/>
      <c r="VWQ60" s="13"/>
      <c r="VWR60" s="13"/>
      <c r="VWS60" s="13"/>
      <c r="VWT60" s="13"/>
      <c r="VWU60" s="13"/>
      <c r="VWV60" s="13"/>
      <c r="VWW60" s="13"/>
      <c r="VWX60" s="13"/>
      <c r="VWY60" s="13"/>
      <c r="VWZ60" s="13"/>
      <c r="VXA60" s="13"/>
      <c r="VXB60" s="13"/>
      <c r="VXC60" s="13"/>
      <c r="VXD60" s="13"/>
      <c r="VXE60" s="13"/>
      <c r="VXF60" s="13"/>
      <c r="VXG60" s="13"/>
      <c r="VXH60" s="13"/>
      <c r="VXI60" s="13"/>
      <c r="VXJ60" s="13"/>
      <c r="VXK60" s="13"/>
      <c r="VXL60" s="13"/>
      <c r="VXM60" s="13"/>
      <c r="VXN60" s="13"/>
      <c r="VXO60" s="13"/>
      <c r="VXP60" s="13"/>
      <c r="VXQ60" s="13"/>
      <c r="VXR60" s="13"/>
      <c r="VXS60" s="13"/>
      <c r="VXT60" s="13"/>
      <c r="VXU60" s="13"/>
      <c r="VXV60" s="13"/>
      <c r="VXW60" s="13"/>
      <c r="VXX60" s="13"/>
      <c r="VXY60" s="13"/>
      <c r="VXZ60" s="13"/>
      <c r="VYA60" s="13"/>
      <c r="VYB60" s="13"/>
      <c r="VYC60" s="13"/>
      <c r="VYD60" s="13"/>
      <c r="VYE60" s="13"/>
      <c r="VYF60" s="13"/>
      <c r="VYG60" s="13"/>
      <c r="VYH60" s="13"/>
      <c r="VYI60" s="13"/>
      <c r="VYJ60" s="13"/>
      <c r="VYK60" s="13"/>
      <c r="VYL60" s="13"/>
      <c r="VYM60" s="13"/>
      <c r="VYN60" s="13"/>
      <c r="VYO60" s="13"/>
      <c r="VYP60" s="13"/>
      <c r="VYQ60" s="13"/>
      <c r="VYR60" s="13"/>
      <c r="VYS60" s="13"/>
      <c r="VYT60" s="13"/>
      <c r="VYU60" s="13"/>
      <c r="VYV60" s="13"/>
      <c r="VYW60" s="13"/>
      <c r="VYX60" s="13"/>
      <c r="VYY60" s="13"/>
      <c r="VYZ60" s="13"/>
      <c r="VZA60" s="13"/>
      <c r="VZB60" s="13"/>
      <c r="VZC60" s="13"/>
      <c r="VZD60" s="13"/>
      <c r="VZE60" s="13"/>
      <c r="VZF60" s="13"/>
      <c r="VZG60" s="13"/>
      <c r="VZH60" s="13"/>
      <c r="VZI60" s="13"/>
      <c r="VZJ60" s="13"/>
      <c r="VZK60" s="13"/>
      <c r="VZL60" s="13"/>
      <c r="VZM60" s="13"/>
      <c r="VZN60" s="13"/>
      <c r="VZO60" s="13"/>
      <c r="VZP60" s="13"/>
      <c r="VZQ60" s="13"/>
      <c r="VZR60" s="13"/>
      <c r="VZS60" s="13"/>
      <c r="VZT60" s="13"/>
      <c r="VZU60" s="13"/>
      <c r="VZV60" s="13"/>
      <c r="VZW60" s="13"/>
      <c r="VZX60" s="13"/>
      <c r="VZY60" s="13"/>
      <c r="VZZ60" s="13"/>
      <c r="WAA60" s="13"/>
      <c r="WAB60" s="13"/>
      <c r="WAC60" s="13"/>
      <c r="WAD60" s="13"/>
      <c r="WAE60" s="13"/>
      <c r="WAF60" s="13"/>
      <c r="WAG60" s="13"/>
      <c r="WAH60" s="13"/>
      <c r="WAI60" s="13"/>
      <c r="WAJ60" s="13"/>
      <c r="WAK60" s="13"/>
      <c r="WAL60" s="13"/>
      <c r="WAM60" s="13"/>
      <c r="WAN60" s="13"/>
      <c r="WAO60" s="13"/>
      <c r="WAP60" s="13"/>
      <c r="WAQ60" s="13"/>
      <c r="WAR60" s="13"/>
      <c r="WAS60" s="13"/>
      <c r="WAT60" s="13"/>
      <c r="WAU60" s="13"/>
      <c r="WAV60" s="13"/>
      <c r="WAW60" s="13"/>
      <c r="WAX60" s="13"/>
      <c r="WAY60" s="13"/>
      <c r="WAZ60" s="13"/>
      <c r="WBA60" s="13"/>
      <c r="WBB60" s="13"/>
      <c r="WBC60" s="13"/>
      <c r="WBD60" s="13"/>
      <c r="WBE60" s="13"/>
      <c r="WBF60" s="13"/>
      <c r="WBG60" s="13"/>
      <c r="WBH60" s="13"/>
      <c r="WBI60" s="13"/>
      <c r="WBJ60" s="13"/>
      <c r="WBK60" s="13"/>
      <c r="WBL60" s="13"/>
      <c r="WBM60" s="13"/>
      <c r="WBN60" s="13"/>
      <c r="WBO60" s="13"/>
      <c r="WBP60" s="13"/>
      <c r="WBQ60" s="13"/>
      <c r="WBR60" s="13"/>
      <c r="WBS60" s="13"/>
      <c r="WBT60" s="13"/>
      <c r="WBU60" s="13"/>
      <c r="WBV60" s="13"/>
      <c r="WBW60" s="13"/>
      <c r="WBX60" s="13"/>
      <c r="WBY60" s="13"/>
      <c r="WBZ60" s="13"/>
      <c r="WCA60" s="13"/>
      <c r="WCB60" s="13"/>
      <c r="WCC60" s="13"/>
      <c r="WCD60" s="13"/>
      <c r="WCE60" s="13"/>
      <c r="WCF60" s="13"/>
      <c r="WCG60" s="13"/>
      <c r="WCH60" s="13"/>
      <c r="WCI60" s="13"/>
      <c r="WCJ60" s="13"/>
      <c r="WCK60" s="13"/>
      <c r="WCL60" s="13"/>
      <c r="WCM60" s="13"/>
      <c r="WCN60" s="13"/>
      <c r="WCO60" s="13"/>
      <c r="WCP60" s="13"/>
      <c r="WCQ60" s="13"/>
      <c r="WCR60" s="13"/>
      <c r="WCS60" s="13"/>
      <c r="WCT60" s="13"/>
      <c r="WCU60" s="13"/>
      <c r="WCV60" s="13"/>
      <c r="WCW60" s="13"/>
      <c r="WCX60" s="13"/>
      <c r="WCY60" s="13"/>
      <c r="WCZ60" s="13"/>
      <c r="WDA60" s="13"/>
      <c r="WDB60" s="13"/>
      <c r="WDC60" s="13"/>
      <c r="WDD60" s="13"/>
      <c r="WDE60" s="13"/>
      <c r="WDF60" s="13"/>
      <c r="WDG60" s="13"/>
      <c r="WDH60" s="13"/>
      <c r="WDI60" s="13"/>
      <c r="WDJ60" s="13"/>
      <c r="WDK60" s="13"/>
      <c r="WDL60" s="13"/>
      <c r="WDM60" s="13"/>
      <c r="WDN60" s="13"/>
      <c r="WDO60" s="13"/>
      <c r="WDP60" s="13"/>
      <c r="WDQ60" s="13"/>
      <c r="WDR60" s="13"/>
      <c r="WDS60" s="13"/>
      <c r="WDT60" s="13"/>
      <c r="WDU60" s="13"/>
      <c r="WDV60" s="13"/>
      <c r="WDW60" s="13"/>
      <c r="WDX60" s="13"/>
      <c r="WDY60" s="13"/>
      <c r="WDZ60" s="13"/>
      <c r="WEA60" s="13"/>
      <c r="WEB60" s="13"/>
      <c r="WEC60" s="13"/>
      <c r="WED60" s="13"/>
      <c r="WEE60" s="13"/>
      <c r="WEF60" s="13"/>
      <c r="WEG60" s="13"/>
      <c r="WEH60" s="13"/>
      <c r="WEI60" s="13"/>
      <c r="WEJ60" s="13"/>
      <c r="WEK60" s="13"/>
      <c r="WEL60" s="13"/>
      <c r="WEM60" s="13"/>
      <c r="WEN60" s="13"/>
      <c r="WEO60" s="13"/>
      <c r="WEP60" s="13"/>
      <c r="WEQ60" s="13"/>
      <c r="WER60" s="13"/>
      <c r="WES60" s="13"/>
      <c r="WET60" s="13"/>
      <c r="WEU60" s="13"/>
      <c r="WEV60" s="13"/>
      <c r="WEW60" s="13"/>
      <c r="WEX60" s="13"/>
      <c r="WEY60" s="13"/>
      <c r="WEZ60" s="13"/>
      <c r="WFA60" s="13"/>
      <c r="WFB60" s="13"/>
      <c r="WFC60" s="13"/>
      <c r="WFD60" s="13"/>
      <c r="WFE60" s="13"/>
      <c r="WFF60" s="13"/>
      <c r="WFG60" s="13"/>
      <c r="WFH60" s="13"/>
      <c r="WFI60" s="13"/>
      <c r="WFJ60" s="13"/>
      <c r="WFK60" s="13"/>
      <c r="WFL60" s="13"/>
      <c r="WFM60" s="13"/>
      <c r="WFN60" s="13"/>
      <c r="WFO60" s="13"/>
      <c r="WFP60" s="13"/>
      <c r="WFQ60" s="13"/>
      <c r="WFR60" s="13"/>
      <c r="WFS60" s="13"/>
      <c r="WFT60" s="13"/>
      <c r="WFU60" s="13"/>
      <c r="WFV60" s="13"/>
      <c r="WFW60" s="13"/>
      <c r="WFX60" s="13"/>
      <c r="WFY60" s="13"/>
      <c r="WFZ60" s="13"/>
      <c r="WGA60" s="13"/>
      <c r="WGB60" s="13"/>
      <c r="WGC60" s="13"/>
      <c r="WGD60" s="13"/>
      <c r="WGE60" s="13"/>
      <c r="WGF60" s="13"/>
      <c r="WGG60" s="13"/>
      <c r="WGH60" s="13"/>
      <c r="WGI60" s="13"/>
      <c r="WGJ60" s="13"/>
      <c r="WGK60" s="13"/>
      <c r="WGL60" s="13"/>
      <c r="WGM60" s="13"/>
      <c r="WGN60" s="13"/>
      <c r="WGO60" s="13"/>
      <c r="WGP60" s="13"/>
      <c r="WGQ60" s="13"/>
      <c r="WGR60" s="13"/>
      <c r="WGS60" s="13"/>
      <c r="WGT60" s="13"/>
      <c r="WGU60" s="13"/>
      <c r="WGV60" s="13"/>
      <c r="WGW60" s="13"/>
      <c r="WGX60" s="13"/>
      <c r="WGY60" s="13"/>
      <c r="WGZ60" s="13"/>
      <c r="WHA60" s="13"/>
      <c r="WHB60" s="13"/>
      <c r="WHC60" s="13"/>
      <c r="WHD60" s="13"/>
      <c r="WHE60" s="13"/>
      <c r="WHF60" s="13"/>
      <c r="WHG60" s="13"/>
      <c r="WHH60" s="13"/>
      <c r="WHI60" s="13"/>
      <c r="WHJ60" s="13"/>
      <c r="WHK60" s="13"/>
      <c r="WHL60" s="13"/>
      <c r="WHM60" s="13"/>
      <c r="WHN60" s="13"/>
      <c r="WHO60" s="13"/>
      <c r="WHP60" s="13"/>
      <c r="WHQ60" s="13"/>
      <c r="WHR60" s="13"/>
      <c r="WHS60" s="13"/>
      <c r="WHT60" s="13"/>
      <c r="WHU60" s="13"/>
      <c r="WHV60" s="13"/>
      <c r="WHW60" s="13"/>
      <c r="WHX60" s="13"/>
      <c r="WHY60" s="13"/>
      <c r="WHZ60" s="13"/>
      <c r="WIA60" s="13"/>
      <c r="WIB60" s="13"/>
      <c r="WIC60" s="13"/>
      <c r="WID60" s="13"/>
      <c r="WIE60" s="13"/>
      <c r="WIF60" s="13"/>
      <c r="WIG60" s="13"/>
      <c r="WIH60" s="13"/>
      <c r="WII60" s="13"/>
      <c r="WIJ60" s="13"/>
      <c r="WIK60" s="13"/>
      <c r="WIL60" s="13"/>
      <c r="WIM60" s="13"/>
      <c r="WIN60" s="13"/>
      <c r="WIO60" s="13"/>
      <c r="WIP60" s="13"/>
      <c r="WIQ60" s="13"/>
      <c r="WIR60" s="13"/>
      <c r="WIS60" s="13"/>
      <c r="WIT60" s="13"/>
      <c r="WIU60" s="13"/>
      <c r="WIV60" s="13"/>
      <c r="WIW60" s="13"/>
      <c r="WIX60" s="13"/>
      <c r="WIY60" s="13"/>
      <c r="WIZ60" s="13"/>
      <c r="WJA60" s="13"/>
      <c r="WJB60" s="13"/>
      <c r="WJC60" s="13"/>
      <c r="WJD60" s="13"/>
      <c r="WJE60" s="13"/>
      <c r="WJF60" s="13"/>
      <c r="WJG60" s="13"/>
      <c r="WJH60" s="13"/>
      <c r="WJI60" s="13"/>
      <c r="WJJ60" s="13"/>
      <c r="WJK60" s="13"/>
      <c r="WJL60" s="13"/>
      <c r="WJM60" s="13"/>
      <c r="WJN60" s="13"/>
      <c r="WJO60" s="13"/>
      <c r="WJP60" s="13"/>
      <c r="WJQ60" s="13"/>
      <c r="WJR60" s="13"/>
      <c r="WJS60" s="13"/>
      <c r="WJT60" s="13"/>
      <c r="WJU60" s="13"/>
      <c r="WJV60" s="13"/>
      <c r="WJW60" s="13"/>
      <c r="WJX60" s="13"/>
      <c r="WJY60" s="13"/>
      <c r="WJZ60" s="13"/>
      <c r="WKA60" s="13"/>
      <c r="WKB60" s="13"/>
      <c r="WKC60" s="13"/>
      <c r="WKD60" s="13"/>
      <c r="WKE60" s="13"/>
      <c r="WKF60" s="13"/>
      <c r="WKG60" s="13"/>
      <c r="WKH60" s="13"/>
      <c r="WKI60" s="13"/>
      <c r="WKJ60" s="13"/>
      <c r="WKK60" s="13"/>
      <c r="WKL60" s="13"/>
      <c r="WKM60" s="13"/>
      <c r="WKN60" s="13"/>
      <c r="WKO60" s="13"/>
      <c r="WKP60" s="13"/>
      <c r="WKQ60" s="13"/>
      <c r="WKR60" s="13"/>
      <c r="WKS60" s="13"/>
      <c r="WKT60" s="13"/>
      <c r="WKU60" s="13"/>
      <c r="WKV60" s="13"/>
      <c r="WKW60" s="13"/>
      <c r="WKX60" s="13"/>
      <c r="WKY60" s="13"/>
      <c r="WKZ60" s="13"/>
      <c r="WLA60" s="13"/>
      <c r="WLB60" s="13"/>
      <c r="WLC60" s="13"/>
      <c r="WLD60" s="13"/>
      <c r="WLE60" s="13"/>
      <c r="WLF60" s="13"/>
      <c r="WLG60" s="13"/>
      <c r="WLH60" s="13"/>
      <c r="WLI60" s="13"/>
      <c r="WLJ60" s="13"/>
      <c r="WLK60" s="13"/>
      <c r="WLL60" s="13"/>
      <c r="WLM60" s="13"/>
      <c r="WLN60" s="13"/>
      <c r="WLO60" s="13"/>
      <c r="WLP60" s="13"/>
      <c r="WLQ60" s="13"/>
      <c r="WLR60" s="13"/>
      <c r="WLS60" s="13"/>
      <c r="WLT60" s="13"/>
      <c r="WLU60" s="13"/>
      <c r="WLV60" s="13"/>
      <c r="WLW60" s="13"/>
      <c r="WLX60" s="13"/>
      <c r="WLY60" s="13"/>
      <c r="WLZ60" s="13"/>
      <c r="WMA60" s="13"/>
      <c r="WMB60" s="13"/>
      <c r="WMC60" s="13"/>
      <c r="WMD60" s="13"/>
      <c r="WME60" s="13"/>
      <c r="WMF60" s="13"/>
      <c r="WMG60" s="13"/>
      <c r="WMH60" s="13"/>
      <c r="WMI60" s="13"/>
      <c r="WMJ60" s="13"/>
      <c r="WMK60" s="13"/>
      <c r="WML60" s="13"/>
      <c r="WMM60" s="13"/>
      <c r="WMN60" s="13"/>
      <c r="WMO60" s="13"/>
      <c r="WMP60" s="13"/>
      <c r="WMQ60" s="13"/>
      <c r="WMR60" s="13"/>
      <c r="WMS60" s="13"/>
      <c r="WMT60" s="13"/>
      <c r="WMU60" s="13"/>
      <c r="WMV60" s="13"/>
      <c r="WMW60" s="13"/>
      <c r="WMX60" s="13"/>
      <c r="WMY60" s="13"/>
      <c r="WMZ60" s="13"/>
      <c r="WNA60" s="13"/>
      <c r="WNB60" s="13"/>
      <c r="WNC60" s="13"/>
      <c r="WND60" s="13"/>
      <c r="WNE60" s="13"/>
      <c r="WNF60" s="13"/>
      <c r="WNG60" s="13"/>
      <c r="WNH60" s="13"/>
      <c r="WNI60" s="13"/>
      <c r="WNJ60" s="13"/>
      <c r="WNK60" s="13"/>
      <c r="WNL60" s="13"/>
      <c r="WNM60" s="13"/>
      <c r="WNN60" s="13"/>
      <c r="WNO60" s="13"/>
      <c r="WNP60" s="13"/>
      <c r="WNQ60" s="13"/>
      <c r="WNR60" s="13"/>
      <c r="WNS60" s="13"/>
      <c r="WNT60" s="13"/>
      <c r="WNU60" s="13"/>
      <c r="WNV60" s="13"/>
      <c r="WNW60" s="13"/>
      <c r="WNX60" s="13"/>
      <c r="WNY60" s="13"/>
      <c r="WNZ60" s="13"/>
      <c r="WOA60" s="13"/>
      <c r="WOB60" s="13"/>
      <c r="WOC60" s="13"/>
      <c r="WOD60" s="13"/>
      <c r="WOE60" s="13"/>
      <c r="WOF60" s="13"/>
      <c r="WOG60" s="13"/>
      <c r="WOH60" s="13"/>
      <c r="WOI60" s="13"/>
      <c r="WOJ60" s="13"/>
      <c r="WOK60" s="13"/>
      <c r="WOL60" s="13"/>
      <c r="WOM60" s="13"/>
      <c r="WON60" s="13"/>
      <c r="WOO60" s="13"/>
      <c r="WOP60" s="13"/>
      <c r="WOQ60" s="13"/>
      <c r="WOR60" s="13"/>
      <c r="WOS60" s="13"/>
      <c r="WOT60" s="13"/>
      <c r="WOU60" s="13"/>
      <c r="WOV60" s="13"/>
      <c r="WOW60" s="13"/>
      <c r="WOX60" s="13"/>
      <c r="WOY60" s="13"/>
      <c r="WOZ60" s="13"/>
      <c r="WPA60" s="13"/>
      <c r="WPB60" s="13"/>
      <c r="WPC60" s="13"/>
      <c r="WPD60" s="13"/>
      <c r="WPE60" s="13"/>
      <c r="WPF60" s="13"/>
      <c r="WPG60" s="13"/>
      <c r="WPH60" s="13"/>
      <c r="WPI60" s="13"/>
      <c r="WPJ60" s="13"/>
      <c r="WPK60" s="13"/>
      <c r="WPL60" s="13"/>
      <c r="WPM60" s="13"/>
      <c r="WPN60" s="13"/>
      <c r="WPO60" s="13"/>
      <c r="WPP60" s="13"/>
      <c r="WPQ60" s="13"/>
      <c r="WPR60" s="13"/>
      <c r="WPS60" s="13"/>
      <c r="WPT60" s="13"/>
      <c r="WPU60" s="13"/>
      <c r="WPV60" s="13"/>
      <c r="WPW60" s="13"/>
      <c r="WPX60" s="13"/>
      <c r="WPY60" s="13"/>
      <c r="WPZ60" s="13"/>
      <c r="WQA60" s="13"/>
      <c r="WQB60" s="13"/>
      <c r="WQC60" s="13"/>
      <c r="WQD60" s="13"/>
      <c r="WQE60" s="13"/>
      <c r="WQF60" s="13"/>
      <c r="WQG60" s="13"/>
      <c r="WQH60" s="13"/>
      <c r="WQI60" s="13"/>
      <c r="WQJ60" s="13"/>
      <c r="WQK60" s="13"/>
      <c r="WQL60" s="13"/>
      <c r="WQM60" s="13"/>
      <c r="WQN60" s="13"/>
      <c r="WQO60" s="13"/>
      <c r="WQP60" s="13"/>
      <c r="WQQ60" s="13"/>
      <c r="WQR60" s="13"/>
      <c r="WQS60" s="13"/>
      <c r="WQT60" s="13"/>
      <c r="WQU60" s="13"/>
      <c r="WQV60" s="13"/>
      <c r="WQW60" s="13"/>
      <c r="WQX60" s="13"/>
      <c r="WQY60" s="13"/>
      <c r="WQZ60" s="13"/>
      <c r="WRA60" s="13"/>
      <c r="WRB60" s="13"/>
      <c r="WRC60" s="13"/>
      <c r="WRD60" s="13"/>
      <c r="WRE60" s="13"/>
      <c r="WRF60" s="13"/>
      <c r="WRG60" s="13"/>
      <c r="WRH60" s="13"/>
      <c r="WRI60" s="13"/>
      <c r="WRJ60" s="13"/>
      <c r="WRK60" s="13"/>
      <c r="WRL60" s="13"/>
      <c r="WRM60" s="13"/>
      <c r="WRN60" s="13"/>
      <c r="WRO60" s="13"/>
      <c r="WRP60" s="13"/>
      <c r="WRQ60" s="13"/>
      <c r="WRR60" s="13"/>
      <c r="WRS60" s="13"/>
      <c r="WRT60" s="13"/>
      <c r="WRU60" s="13"/>
      <c r="WRV60" s="13"/>
      <c r="WRW60" s="13"/>
      <c r="WRX60" s="13"/>
      <c r="WRY60" s="13"/>
      <c r="WRZ60" s="13"/>
      <c r="WSA60" s="13"/>
      <c r="WSB60" s="13"/>
      <c r="WSC60" s="13"/>
      <c r="WSD60" s="13"/>
      <c r="WSE60" s="13"/>
      <c r="WSF60" s="13"/>
      <c r="WSG60" s="13"/>
      <c r="WSH60" s="13"/>
      <c r="WSI60" s="13"/>
      <c r="WSJ60" s="13"/>
      <c r="WSK60" s="13"/>
      <c r="WSL60" s="13"/>
      <c r="WSM60" s="13"/>
      <c r="WSN60" s="13"/>
      <c r="WSO60" s="13"/>
      <c r="WSP60" s="13"/>
      <c r="WSQ60" s="13"/>
      <c r="WSR60" s="13"/>
      <c r="WSS60" s="13"/>
      <c r="WST60" s="13"/>
      <c r="WSU60" s="13"/>
      <c r="WSV60" s="13"/>
      <c r="WSW60" s="13"/>
      <c r="WSX60" s="13"/>
      <c r="WSY60" s="13"/>
      <c r="WSZ60" s="13"/>
      <c r="WTA60" s="13"/>
      <c r="WTB60" s="13"/>
      <c r="WTC60" s="13"/>
      <c r="WTD60" s="13"/>
      <c r="WTE60" s="13"/>
      <c r="WTF60" s="13"/>
      <c r="WTG60" s="13"/>
      <c r="WTH60" s="13"/>
      <c r="WTI60" s="13"/>
      <c r="WTJ60" s="13"/>
      <c r="WTK60" s="13"/>
      <c r="WTL60" s="13"/>
      <c r="WTM60" s="13"/>
      <c r="WTN60" s="13"/>
      <c r="WTO60" s="13"/>
      <c r="WTP60" s="13"/>
      <c r="WTQ60" s="13"/>
      <c r="WTR60" s="13"/>
      <c r="WTS60" s="13"/>
      <c r="WTT60" s="13"/>
      <c r="WTU60" s="13"/>
      <c r="WTV60" s="13"/>
      <c r="WTW60" s="13"/>
      <c r="WTX60" s="13"/>
      <c r="WTY60" s="13"/>
      <c r="WTZ60" s="13"/>
      <c r="WUA60" s="13"/>
      <c r="WUB60" s="13"/>
      <c r="WUC60" s="13"/>
      <c r="WUD60" s="13"/>
      <c r="WUE60" s="13"/>
      <c r="WUF60" s="13"/>
      <c r="WUG60" s="13"/>
      <c r="WUH60" s="13"/>
      <c r="WUI60" s="13"/>
      <c r="WUJ60" s="13"/>
      <c r="WUK60" s="13"/>
      <c r="WUL60" s="13"/>
      <c r="WUM60" s="13"/>
      <c r="WUN60" s="13"/>
      <c r="WUO60" s="13"/>
      <c r="WUP60" s="13"/>
      <c r="WUQ60" s="13"/>
      <c r="WUR60" s="13"/>
      <c r="WUS60" s="13"/>
      <c r="WUT60" s="13"/>
      <c r="WUU60" s="13"/>
      <c r="WUV60" s="13"/>
      <c r="WUW60" s="13"/>
      <c r="WUX60" s="13"/>
      <c r="WUY60" s="13"/>
      <c r="WUZ60" s="13"/>
      <c r="WVA60" s="13"/>
      <c r="WVB60" s="13"/>
      <c r="WVC60" s="13"/>
      <c r="WVD60" s="13"/>
      <c r="WVE60" s="13"/>
      <c r="WVF60" s="13"/>
      <c r="WVG60" s="13"/>
      <c r="WVH60" s="13"/>
      <c r="WVI60" s="13"/>
      <c r="WVJ60" s="13"/>
      <c r="WVK60" s="13"/>
      <c r="WVL60" s="13"/>
      <c r="WVM60" s="13"/>
      <c r="WVN60" s="13"/>
      <c r="WVO60" s="13"/>
      <c r="WVP60" s="13"/>
      <c r="WVQ60" s="13"/>
      <c r="WVR60" s="13"/>
      <c r="WVS60" s="13"/>
      <c r="WVT60" s="13"/>
      <c r="WVU60" s="13"/>
      <c r="WVV60" s="13"/>
      <c r="WVW60" s="13"/>
      <c r="WVX60" s="13"/>
      <c r="WVY60" s="13"/>
      <c r="WVZ60" s="13"/>
      <c r="WWA60" s="13"/>
      <c r="WWB60" s="13"/>
      <c r="WWC60" s="13"/>
      <c r="WWD60" s="13"/>
      <c r="WWE60" s="13"/>
      <c r="WWF60" s="13"/>
      <c r="WWG60" s="13"/>
      <c r="WWH60" s="13"/>
      <c r="WWI60" s="13"/>
      <c r="WWJ60" s="13"/>
      <c r="WWK60" s="13"/>
      <c r="WWL60" s="13"/>
      <c r="WWM60" s="13"/>
      <c r="WWN60" s="13"/>
      <c r="WWO60" s="13"/>
      <c r="WWP60" s="13"/>
      <c r="WWQ60" s="13"/>
      <c r="WWR60" s="13"/>
      <c r="WWS60" s="13"/>
      <c r="WWT60" s="13"/>
      <c r="WWU60" s="13"/>
      <c r="WWV60" s="13"/>
      <c r="WWW60" s="13"/>
      <c r="WWX60" s="13"/>
      <c r="WWY60" s="13"/>
      <c r="WWZ60" s="13"/>
      <c r="WXA60" s="13"/>
      <c r="WXB60" s="13"/>
      <c r="WXC60" s="13"/>
      <c r="WXD60" s="13"/>
      <c r="WXE60" s="13"/>
      <c r="WXF60" s="13"/>
      <c r="WXG60" s="13"/>
      <c r="WXH60" s="13"/>
      <c r="WXI60" s="13"/>
      <c r="WXJ60" s="13"/>
      <c r="WXK60" s="13"/>
      <c r="WXL60" s="13"/>
      <c r="WXM60" s="13"/>
      <c r="WXN60" s="13"/>
      <c r="WXO60" s="13"/>
      <c r="WXP60" s="13"/>
      <c r="WXQ60" s="13"/>
      <c r="WXR60" s="13"/>
      <c r="WXS60" s="13"/>
      <c r="WXT60" s="13"/>
      <c r="WXU60" s="13"/>
      <c r="WXV60" s="13"/>
      <c r="WXW60" s="13"/>
      <c r="WXX60" s="13"/>
      <c r="WXY60" s="13"/>
      <c r="WXZ60" s="13"/>
      <c r="WYA60" s="13"/>
      <c r="WYB60" s="13"/>
      <c r="WYC60" s="13"/>
      <c r="WYD60" s="13"/>
      <c r="WYE60" s="13"/>
      <c r="WYF60" s="13"/>
      <c r="WYG60" s="13"/>
      <c r="WYH60" s="13"/>
      <c r="WYI60" s="13"/>
      <c r="WYJ60" s="13"/>
      <c r="WYK60" s="13"/>
      <c r="WYL60" s="13"/>
      <c r="WYM60" s="13"/>
      <c r="WYN60" s="13"/>
      <c r="WYO60" s="13"/>
      <c r="WYP60" s="13"/>
      <c r="WYQ60" s="13"/>
      <c r="WYR60" s="13"/>
      <c r="WYS60" s="13"/>
      <c r="WYT60" s="13"/>
      <c r="WYU60" s="13"/>
      <c r="WYV60" s="13"/>
      <c r="WYW60" s="13"/>
      <c r="WYX60" s="13"/>
      <c r="WYY60" s="13"/>
      <c r="WYZ60" s="13"/>
      <c r="WZA60" s="13"/>
      <c r="WZB60" s="13"/>
      <c r="WZC60" s="13"/>
      <c r="WZD60" s="13"/>
      <c r="WZE60" s="13"/>
      <c r="WZF60" s="13"/>
      <c r="WZG60" s="13"/>
      <c r="WZH60" s="13"/>
      <c r="WZI60" s="13"/>
      <c r="WZJ60" s="13"/>
      <c r="WZK60" s="13"/>
      <c r="WZL60" s="13"/>
      <c r="WZM60" s="13"/>
      <c r="WZN60" s="13"/>
      <c r="WZO60" s="13"/>
      <c r="WZP60" s="13"/>
      <c r="WZQ60" s="13"/>
      <c r="WZR60" s="13"/>
      <c r="WZS60" s="13"/>
      <c r="WZT60" s="13"/>
      <c r="WZU60" s="13"/>
      <c r="WZV60" s="13"/>
      <c r="WZW60" s="13"/>
      <c r="WZX60" s="13"/>
      <c r="WZY60" s="13"/>
      <c r="WZZ60" s="13"/>
      <c r="XAA60" s="13"/>
      <c r="XAB60" s="13"/>
      <c r="XAC60" s="13"/>
      <c r="XAD60" s="13"/>
      <c r="XAE60" s="13"/>
      <c r="XAF60" s="13"/>
      <c r="XAG60" s="13"/>
      <c r="XAH60" s="13"/>
      <c r="XAI60" s="13"/>
      <c r="XAJ60" s="13"/>
      <c r="XAK60" s="13"/>
      <c r="XAL60" s="13"/>
      <c r="XAM60" s="13"/>
      <c r="XAN60" s="13"/>
      <c r="XAO60" s="13"/>
      <c r="XAP60" s="13"/>
      <c r="XAQ60" s="13"/>
      <c r="XAR60" s="13"/>
      <c r="XAS60" s="13"/>
      <c r="XAT60" s="13"/>
      <c r="XAU60" s="13"/>
      <c r="XAV60" s="13"/>
      <c r="XAW60" s="13"/>
      <c r="XAX60" s="13"/>
      <c r="XAY60" s="13"/>
      <c r="XAZ60" s="13"/>
      <c r="XBA60" s="13"/>
      <c r="XBB60" s="13"/>
      <c r="XBC60" s="13"/>
      <c r="XBD60" s="13"/>
      <c r="XBE60" s="13"/>
      <c r="XBF60" s="13"/>
      <c r="XBG60" s="13"/>
      <c r="XBH60" s="13"/>
      <c r="XBI60" s="13"/>
      <c r="XBJ60" s="13"/>
      <c r="XBK60" s="13"/>
      <c r="XBL60" s="13"/>
      <c r="XBM60" s="13"/>
      <c r="XBN60" s="13"/>
      <c r="XBO60" s="13"/>
      <c r="XBP60" s="13"/>
      <c r="XBQ60" s="13"/>
      <c r="XBR60" s="13"/>
      <c r="XBS60" s="13"/>
      <c r="XBT60" s="13"/>
      <c r="XBU60" s="13"/>
      <c r="XBV60" s="13"/>
      <c r="XBW60" s="13"/>
      <c r="XBX60" s="13"/>
      <c r="XBY60" s="13"/>
      <c r="XBZ60" s="13"/>
      <c r="XCA60" s="13"/>
      <c r="XCB60" s="13"/>
      <c r="XCC60" s="13"/>
      <c r="XCD60" s="13"/>
      <c r="XCE60" s="13"/>
      <c r="XCF60" s="13"/>
      <c r="XCG60" s="13"/>
      <c r="XCH60" s="13"/>
      <c r="XCI60" s="13"/>
      <c r="XCJ60" s="13"/>
      <c r="XCK60" s="13"/>
      <c r="XCL60" s="13"/>
      <c r="XCM60" s="13"/>
      <c r="XCN60" s="13"/>
      <c r="XCO60" s="13"/>
      <c r="XCP60" s="13"/>
      <c r="XCQ60" s="13"/>
      <c r="XCR60" s="13"/>
      <c r="XCS60" s="13"/>
      <c r="XCT60" s="13"/>
      <c r="XCU60" s="13"/>
      <c r="XCV60" s="13"/>
      <c r="XCW60" s="13"/>
      <c r="XCX60" s="13"/>
      <c r="XCY60" s="13"/>
      <c r="XCZ60" s="13"/>
      <c r="XDA60" s="13"/>
      <c r="XDB60" s="13"/>
      <c r="XDC60" s="13"/>
      <c r="XDD60" s="13"/>
      <c r="XDE60" s="13"/>
      <c r="XDF60" s="13"/>
      <c r="XDG60" s="13"/>
      <c r="XDH60" s="13"/>
      <c r="XDI60" s="13"/>
      <c r="XDJ60" s="13"/>
      <c r="XDK60" s="13"/>
      <c r="XDL60" s="13"/>
      <c r="XDM60" s="13"/>
      <c r="XDN60" s="13"/>
      <c r="XDO60" s="13"/>
      <c r="XDP60" s="13"/>
      <c r="XDQ60" s="13"/>
      <c r="XDR60" s="13"/>
      <c r="XDS60" s="13"/>
      <c r="XDT60" s="13"/>
      <c r="XDU60" s="13"/>
      <c r="XDV60" s="13"/>
      <c r="XDW60" s="13"/>
      <c r="XDX60" s="13"/>
      <c r="XDY60" s="13"/>
      <c r="XDZ60" s="13"/>
      <c r="XEA60" s="13"/>
      <c r="XEB60" s="13"/>
      <c r="XEC60" s="13"/>
      <c r="XED60" s="13"/>
      <c r="XEE60" s="13"/>
      <c r="XEF60" s="13"/>
      <c r="XEG60" s="13"/>
    </row>
    <row r="61" spans="1:16361" s="118" customFormat="1" ht="39.950000000000003" customHeight="1" x14ac:dyDescent="0.25">
      <c r="A61" s="57"/>
      <c r="B61" s="12"/>
      <c r="C61" s="545"/>
      <c r="D61" s="59"/>
      <c r="E61" s="546"/>
      <c r="F61" s="80"/>
      <c r="G61" s="80"/>
      <c r="H61" s="546"/>
      <c r="I61" s="547"/>
      <c r="J61" s="86"/>
      <c r="K61" s="129"/>
      <c r="L61" s="12"/>
      <c r="M61" s="12"/>
      <c r="N61" s="12"/>
      <c r="O61" s="12"/>
      <c r="P61" s="87"/>
      <c r="Q61" s="12"/>
      <c r="R61" s="56"/>
      <c r="S61" s="89"/>
      <c r="T61" s="9"/>
      <c r="U61"/>
      <c r="V61"/>
      <c r="W61"/>
      <c r="X61"/>
      <c r="Y61"/>
      <c r="Z61"/>
      <c r="AA61"/>
      <c r="AB61"/>
      <c r="AC61"/>
      <c r="AM61"/>
      <c r="AN61"/>
      <c r="AO61"/>
      <c r="AP61"/>
      <c r="AQ61"/>
      <c r="AR61"/>
      <c r="AS61"/>
      <c r="AT61"/>
      <c r="AU61"/>
      <c r="AV61"/>
      <c r="AW61"/>
      <c r="AX61"/>
      <c r="AY61"/>
      <c r="AZ61"/>
      <c r="BA61"/>
      <c r="BB61"/>
      <c r="BC61"/>
      <c r="BD61"/>
      <c r="BE61"/>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c r="BFG61" s="13"/>
      <c r="BFH61" s="13"/>
      <c r="BFI61" s="13"/>
      <c r="BFJ61" s="13"/>
      <c r="BFK61" s="13"/>
      <c r="BFL61" s="13"/>
      <c r="BFM61" s="13"/>
      <c r="BFN61" s="13"/>
      <c r="BFO61" s="13"/>
      <c r="BFP61" s="13"/>
      <c r="BFQ61" s="13"/>
      <c r="BFR61" s="13"/>
      <c r="BFS61" s="13"/>
      <c r="BFT61" s="13"/>
      <c r="BFU61" s="13"/>
      <c r="BFV61" s="13"/>
      <c r="BFW61" s="13"/>
      <c r="BFX61" s="13"/>
      <c r="BFY61" s="13"/>
      <c r="BFZ61" s="13"/>
      <c r="BGA61" s="13"/>
      <c r="BGB61" s="13"/>
      <c r="BGC61" s="13"/>
      <c r="BGD61" s="13"/>
      <c r="BGE61" s="13"/>
      <c r="BGF61" s="13"/>
      <c r="BGG61" s="13"/>
      <c r="BGH61" s="13"/>
      <c r="BGI61" s="13"/>
      <c r="BGJ61" s="13"/>
      <c r="BGK61" s="13"/>
      <c r="BGL61" s="13"/>
      <c r="BGM61" s="13"/>
      <c r="BGN61" s="13"/>
      <c r="BGO61" s="13"/>
      <c r="BGP61" s="13"/>
      <c r="BGQ61" s="13"/>
      <c r="BGR61" s="13"/>
      <c r="BGS61" s="13"/>
      <c r="BGT61" s="13"/>
      <c r="BGU61" s="13"/>
      <c r="BGV61" s="13"/>
      <c r="BGW61" s="13"/>
      <c r="BGX61" s="13"/>
      <c r="BGY61" s="13"/>
      <c r="BGZ61" s="13"/>
      <c r="BHA61" s="13"/>
      <c r="BHB61" s="13"/>
      <c r="BHC61" s="13"/>
      <c r="BHD61" s="13"/>
      <c r="BHE61" s="13"/>
      <c r="BHF61" s="13"/>
      <c r="BHG61" s="13"/>
      <c r="BHH61" s="13"/>
      <c r="BHI61" s="13"/>
      <c r="BHJ61" s="13"/>
      <c r="BHK61" s="13"/>
      <c r="BHL61" s="13"/>
      <c r="BHM61" s="13"/>
      <c r="BHN61" s="13"/>
      <c r="BHO61" s="13"/>
      <c r="BHP61" s="13"/>
      <c r="BHQ61" s="13"/>
      <c r="BHR61" s="13"/>
      <c r="BHS61" s="13"/>
      <c r="BHT61" s="13"/>
      <c r="BHU61" s="13"/>
      <c r="BHV61" s="13"/>
      <c r="BHW61" s="13"/>
      <c r="BHX61" s="13"/>
      <c r="BHY61" s="13"/>
      <c r="BHZ61" s="13"/>
      <c r="BIA61" s="13"/>
      <c r="BIB61" s="13"/>
      <c r="BIC61" s="13"/>
      <c r="BID61" s="13"/>
      <c r="BIE61" s="13"/>
      <c r="BIF61" s="13"/>
      <c r="BIG61" s="13"/>
      <c r="BIH61" s="13"/>
      <c r="BII61" s="13"/>
      <c r="BIJ61" s="13"/>
      <c r="BIK61" s="13"/>
      <c r="BIL61" s="13"/>
      <c r="BIM61" s="13"/>
      <c r="BIN61" s="13"/>
      <c r="BIO61" s="13"/>
      <c r="BIP61" s="13"/>
      <c r="BIQ61" s="13"/>
      <c r="BIR61" s="13"/>
      <c r="BIS61" s="13"/>
      <c r="BIT61" s="13"/>
      <c r="BIU61" s="13"/>
      <c r="BIV61" s="13"/>
      <c r="BIW61" s="13"/>
      <c r="BIX61" s="13"/>
      <c r="BIY61" s="13"/>
      <c r="BIZ61" s="13"/>
      <c r="BJA61" s="13"/>
      <c r="BJB61" s="13"/>
      <c r="BJC61" s="13"/>
      <c r="BJD61" s="13"/>
      <c r="BJE61" s="13"/>
      <c r="BJF61" s="13"/>
      <c r="BJG61" s="13"/>
      <c r="BJH61" s="13"/>
      <c r="BJI61" s="13"/>
      <c r="BJJ61" s="13"/>
      <c r="BJK61" s="13"/>
      <c r="BJL61" s="13"/>
      <c r="BJM61" s="13"/>
      <c r="BJN61" s="13"/>
      <c r="BJO61" s="13"/>
      <c r="BJP61" s="13"/>
      <c r="BJQ61" s="13"/>
      <c r="BJR61" s="13"/>
      <c r="BJS61" s="13"/>
      <c r="BJT61" s="13"/>
      <c r="BJU61" s="13"/>
      <c r="BJV61" s="13"/>
      <c r="BJW61" s="13"/>
      <c r="BJX61" s="13"/>
      <c r="BJY61" s="13"/>
      <c r="BJZ61" s="13"/>
      <c r="BKA61" s="13"/>
      <c r="BKB61" s="13"/>
      <c r="BKC61" s="13"/>
      <c r="BKD61" s="13"/>
      <c r="BKE61" s="13"/>
      <c r="BKF61" s="13"/>
      <c r="BKG61" s="13"/>
      <c r="BKH61" s="13"/>
      <c r="BKI61" s="13"/>
      <c r="BKJ61" s="13"/>
      <c r="BKK61" s="13"/>
      <c r="BKL61" s="13"/>
      <c r="BKM61" s="13"/>
      <c r="BKN61" s="13"/>
      <c r="BKO61" s="13"/>
      <c r="BKP61" s="13"/>
      <c r="BKQ61" s="13"/>
      <c r="BKR61" s="13"/>
      <c r="BKS61" s="13"/>
      <c r="BKT61" s="13"/>
      <c r="BKU61" s="13"/>
      <c r="BKV61" s="13"/>
      <c r="BKW61" s="13"/>
      <c r="BKX61" s="13"/>
      <c r="BKY61" s="13"/>
      <c r="BKZ61" s="13"/>
      <c r="BLA61" s="13"/>
      <c r="BLB61" s="13"/>
      <c r="BLC61" s="13"/>
      <c r="BLD61" s="13"/>
      <c r="BLE61" s="13"/>
      <c r="BLF61" s="13"/>
      <c r="BLG61" s="13"/>
      <c r="BLH61" s="13"/>
      <c r="BLI61" s="13"/>
      <c r="BLJ61" s="13"/>
      <c r="BLK61" s="13"/>
      <c r="BLL61" s="13"/>
      <c r="BLM61" s="13"/>
      <c r="BLN61" s="13"/>
      <c r="BLO61" s="13"/>
      <c r="BLP61" s="13"/>
      <c r="BLQ61" s="13"/>
      <c r="BLR61" s="13"/>
      <c r="BLS61" s="13"/>
      <c r="BLT61" s="13"/>
      <c r="BLU61" s="13"/>
      <c r="BLV61" s="13"/>
      <c r="BLW61" s="13"/>
      <c r="BLX61" s="13"/>
      <c r="BLY61" s="13"/>
      <c r="BLZ61" s="13"/>
      <c r="BMA61" s="13"/>
      <c r="BMB61" s="13"/>
      <c r="BMC61" s="13"/>
      <c r="BMD61" s="13"/>
      <c r="BME61" s="13"/>
      <c r="BMF61" s="13"/>
      <c r="BMG61" s="13"/>
      <c r="BMH61" s="13"/>
      <c r="BMI61" s="13"/>
      <c r="BMJ61" s="13"/>
      <c r="BMK61" s="13"/>
      <c r="BML61" s="13"/>
      <c r="BMM61" s="13"/>
      <c r="BMN61" s="13"/>
      <c r="BMO61" s="13"/>
      <c r="BMP61" s="13"/>
      <c r="BMQ61" s="13"/>
      <c r="BMR61" s="13"/>
      <c r="BMS61" s="13"/>
      <c r="BMT61" s="13"/>
      <c r="BMU61" s="13"/>
      <c r="BMV61" s="13"/>
      <c r="BMW61" s="13"/>
      <c r="BMX61" s="13"/>
      <c r="BMY61" s="13"/>
      <c r="BMZ61" s="13"/>
      <c r="BNA61" s="13"/>
      <c r="BNB61" s="13"/>
      <c r="BNC61" s="13"/>
      <c r="BND61" s="13"/>
      <c r="BNE61" s="13"/>
      <c r="BNF61" s="13"/>
      <c r="BNG61" s="13"/>
      <c r="BNH61" s="13"/>
      <c r="BNI61" s="13"/>
      <c r="BNJ61" s="13"/>
      <c r="BNK61" s="13"/>
      <c r="BNL61" s="13"/>
      <c r="BNM61" s="13"/>
      <c r="BNN61" s="13"/>
      <c r="BNO61" s="13"/>
      <c r="BNP61" s="13"/>
      <c r="BNQ61" s="13"/>
      <c r="BNR61" s="13"/>
      <c r="BNS61" s="13"/>
      <c r="BNT61" s="13"/>
      <c r="BNU61" s="13"/>
      <c r="BNV61" s="13"/>
      <c r="BNW61" s="13"/>
      <c r="BNX61" s="13"/>
      <c r="BNY61" s="13"/>
      <c r="BNZ61" s="13"/>
      <c r="BOA61" s="13"/>
      <c r="BOB61" s="13"/>
      <c r="BOC61" s="13"/>
      <c r="BOD61" s="13"/>
      <c r="BOE61" s="13"/>
      <c r="BOF61" s="13"/>
      <c r="BOG61" s="13"/>
      <c r="BOH61" s="13"/>
      <c r="BOI61" s="13"/>
      <c r="BOJ61" s="13"/>
      <c r="BOK61" s="13"/>
      <c r="BOL61" s="13"/>
      <c r="BOM61" s="13"/>
      <c r="BON61" s="13"/>
      <c r="BOO61" s="13"/>
      <c r="BOP61" s="13"/>
      <c r="BOQ61" s="13"/>
      <c r="BOR61" s="13"/>
      <c r="BOS61" s="13"/>
      <c r="BOT61" s="13"/>
      <c r="BOU61" s="13"/>
      <c r="BOV61" s="13"/>
      <c r="BOW61" s="13"/>
      <c r="BOX61" s="13"/>
      <c r="BOY61" s="13"/>
      <c r="BOZ61" s="13"/>
      <c r="BPA61" s="13"/>
      <c r="BPB61" s="13"/>
      <c r="BPC61" s="13"/>
      <c r="BPD61" s="13"/>
      <c r="BPE61" s="13"/>
      <c r="BPF61" s="13"/>
      <c r="BPG61" s="13"/>
      <c r="BPH61" s="13"/>
      <c r="BPI61" s="13"/>
      <c r="BPJ61" s="13"/>
      <c r="BPK61" s="13"/>
      <c r="BPL61" s="13"/>
      <c r="BPM61" s="13"/>
      <c r="BPN61" s="13"/>
      <c r="BPO61" s="13"/>
      <c r="BPP61" s="13"/>
      <c r="BPQ61" s="13"/>
      <c r="BPR61" s="13"/>
      <c r="BPS61" s="13"/>
      <c r="BPT61" s="13"/>
      <c r="BPU61" s="13"/>
      <c r="BPV61" s="13"/>
      <c r="BPW61" s="13"/>
      <c r="BPX61" s="13"/>
      <c r="BPY61" s="13"/>
      <c r="BPZ61" s="13"/>
      <c r="BQA61" s="13"/>
      <c r="BQB61" s="13"/>
      <c r="BQC61" s="13"/>
      <c r="BQD61" s="13"/>
      <c r="BQE61" s="13"/>
      <c r="BQF61" s="13"/>
      <c r="BQG61" s="13"/>
      <c r="BQH61" s="13"/>
      <c r="BQI61" s="13"/>
      <c r="BQJ61" s="13"/>
      <c r="BQK61" s="13"/>
      <c r="BQL61" s="13"/>
      <c r="BQM61" s="13"/>
      <c r="BQN61" s="13"/>
      <c r="BQO61" s="13"/>
      <c r="BQP61" s="13"/>
      <c r="BQQ61" s="13"/>
      <c r="BQR61" s="13"/>
      <c r="BQS61" s="13"/>
      <c r="BQT61" s="13"/>
      <c r="BQU61" s="13"/>
      <c r="BQV61" s="13"/>
      <c r="BQW61" s="13"/>
      <c r="BQX61" s="13"/>
      <c r="BQY61" s="13"/>
      <c r="BQZ61" s="13"/>
      <c r="BRA61" s="13"/>
      <c r="BRB61" s="13"/>
      <c r="BRC61" s="13"/>
      <c r="BRD61" s="13"/>
      <c r="BRE61" s="13"/>
      <c r="BRF61" s="13"/>
      <c r="BRG61" s="13"/>
      <c r="BRH61" s="13"/>
      <c r="BRI61" s="13"/>
      <c r="BRJ61" s="13"/>
      <c r="BRK61" s="13"/>
      <c r="BRL61" s="13"/>
      <c r="BRM61" s="13"/>
      <c r="BRN61" s="13"/>
      <c r="BRO61" s="13"/>
      <c r="BRP61" s="13"/>
      <c r="BRQ61" s="13"/>
      <c r="BRR61" s="13"/>
      <c r="BRS61" s="13"/>
      <c r="BRT61" s="13"/>
      <c r="BRU61" s="13"/>
      <c r="BRV61" s="13"/>
      <c r="BRW61" s="13"/>
      <c r="BRX61" s="13"/>
      <c r="BRY61" s="13"/>
      <c r="BRZ61" s="13"/>
      <c r="BSA61" s="13"/>
      <c r="BSB61" s="13"/>
      <c r="BSC61" s="13"/>
      <c r="BSD61" s="13"/>
      <c r="BSE61" s="13"/>
      <c r="BSF61" s="13"/>
      <c r="BSG61" s="13"/>
      <c r="BSH61" s="13"/>
      <c r="BSI61" s="13"/>
      <c r="BSJ61" s="13"/>
      <c r="BSK61" s="13"/>
      <c r="BSL61" s="13"/>
      <c r="BSM61" s="13"/>
      <c r="BSN61" s="13"/>
      <c r="BSO61" s="13"/>
      <c r="BSP61" s="13"/>
      <c r="BSQ61" s="13"/>
      <c r="BSR61" s="13"/>
      <c r="BSS61" s="13"/>
      <c r="BST61" s="13"/>
      <c r="BSU61" s="13"/>
      <c r="BSV61" s="13"/>
      <c r="BSW61" s="13"/>
      <c r="BSX61" s="13"/>
      <c r="BSY61" s="13"/>
      <c r="BSZ61" s="13"/>
      <c r="BTA61" s="13"/>
      <c r="BTB61" s="13"/>
      <c r="BTC61" s="13"/>
      <c r="BTD61" s="13"/>
      <c r="BTE61" s="13"/>
      <c r="BTF61" s="13"/>
      <c r="BTG61" s="13"/>
      <c r="BTH61" s="13"/>
      <c r="BTI61" s="13"/>
      <c r="BTJ61" s="13"/>
      <c r="BTK61" s="13"/>
      <c r="BTL61" s="13"/>
      <c r="BTM61" s="13"/>
      <c r="BTN61" s="13"/>
      <c r="BTO61" s="13"/>
      <c r="BTP61" s="13"/>
      <c r="BTQ61" s="13"/>
      <c r="BTR61" s="13"/>
      <c r="BTS61" s="13"/>
      <c r="BTT61" s="13"/>
      <c r="BTU61" s="13"/>
      <c r="BTV61" s="13"/>
      <c r="BTW61" s="13"/>
      <c r="BTX61" s="13"/>
      <c r="BTY61" s="13"/>
      <c r="BTZ61" s="13"/>
      <c r="BUA61" s="13"/>
      <c r="BUB61" s="13"/>
      <c r="BUC61" s="13"/>
      <c r="BUD61" s="13"/>
      <c r="BUE61" s="13"/>
      <c r="BUF61" s="13"/>
      <c r="BUG61" s="13"/>
      <c r="BUH61" s="13"/>
      <c r="BUI61" s="13"/>
      <c r="BUJ61" s="13"/>
      <c r="BUK61" s="13"/>
      <c r="BUL61" s="13"/>
      <c r="BUM61" s="13"/>
      <c r="BUN61" s="13"/>
      <c r="BUO61" s="13"/>
      <c r="BUP61" s="13"/>
      <c r="BUQ61" s="13"/>
      <c r="BUR61" s="13"/>
      <c r="BUS61" s="13"/>
      <c r="BUT61" s="13"/>
      <c r="BUU61" s="13"/>
      <c r="BUV61" s="13"/>
      <c r="BUW61" s="13"/>
      <c r="BUX61" s="13"/>
      <c r="BUY61" s="13"/>
      <c r="BUZ61" s="13"/>
      <c r="BVA61" s="13"/>
      <c r="BVB61" s="13"/>
      <c r="BVC61" s="13"/>
      <c r="BVD61" s="13"/>
      <c r="BVE61" s="13"/>
      <c r="BVF61" s="13"/>
      <c r="BVG61" s="13"/>
      <c r="BVH61" s="13"/>
      <c r="BVI61" s="13"/>
      <c r="BVJ61" s="13"/>
      <c r="BVK61" s="13"/>
      <c r="BVL61" s="13"/>
      <c r="BVM61" s="13"/>
      <c r="BVN61" s="13"/>
      <c r="BVO61" s="13"/>
      <c r="BVP61" s="13"/>
      <c r="BVQ61" s="13"/>
      <c r="BVR61" s="13"/>
      <c r="BVS61" s="13"/>
      <c r="BVT61" s="13"/>
      <c r="BVU61" s="13"/>
      <c r="BVV61" s="13"/>
      <c r="BVW61" s="13"/>
      <c r="BVX61" s="13"/>
      <c r="BVY61" s="13"/>
      <c r="BVZ61" s="13"/>
      <c r="BWA61" s="13"/>
      <c r="BWB61" s="13"/>
      <c r="BWC61" s="13"/>
      <c r="BWD61" s="13"/>
      <c r="BWE61" s="13"/>
      <c r="BWF61" s="13"/>
      <c r="BWG61" s="13"/>
      <c r="BWH61" s="13"/>
      <c r="BWI61" s="13"/>
      <c r="BWJ61" s="13"/>
      <c r="BWK61" s="13"/>
      <c r="BWL61" s="13"/>
      <c r="BWM61" s="13"/>
      <c r="BWN61" s="13"/>
      <c r="BWO61" s="13"/>
      <c r="BWP61" s="13"/>
      <c r="BWQ61" s="13"/>
      <c r="BWR61" s="13"/>
      <c r="BWS61" s="13"/>
      <c r="BWT61" s="13"/>
      <c r="BWU61" s="13"/>
      <c r="BWV61" s="13"/>
      <c r="BWW61" s="13"/>
      <c r="BWX61" s="13"/>
      <c r="BWY61" s="13"/>
      <c r="BWZ61" s="13"/>
      <c r="BXA61" s="13"/>
      <c r="BXB61" s="13"/>
      <c r="BXC61" s="13"/>
      <c r="BXD61" s="13"/>
      <c r="BXE61" s="13"/>
      <c r="BXF61" s="13"/>
      <c r="BXG61" s="13"/>
      <c r="BXH61" s="13"/>
      <c r="BXI61" s="13"/>
      <c r="BXJ61" s="13"/>
      <c r="BXK61" s="13"/>
      <c r="BXL61" s="13"/>
      <c r="BXM61" s="13"/>
      <c r="BXN61" s="13"/>
      <c r="BXO61" s="13"/>
      <c r="BXP61" s="13"/>
      <c r="BXQ61" s="13"/>
      <c r="BXR61" s="13"/>
      <c r="BXS61" s="13"/>
      <c r="BXT61" s="13"/>
      <c r="BXU61" s="13"/>
      <c r="BXV61" s="13"/>
      <c r="BXW61" s="13"/>
      <c r="BXX61" s="13"/>
      <c r="BXY61" s="13"/>
      <c r="BXZ61" s="13"/>
      <c r="BYA61" s="13"/>
      <c r="BYB61" s="13"/>
      <c r="BYC61" s="13"/>
      <c r="BYD61" s="13"/>
      <c r="BYE61" s="13"/>
      <c r="BYF61" s="13"/>
      <c r="BYG61" s="13"/>
      <c r="BYH61" s="13"/>
      <c r="BYI61" s="13"/>
      <c r="BYJ61" s="13"/>
      <c r="BYK61" s="13"/>
      <c r="BYL61" s="13"/>
      <c r="BYM61" s="13"/>
      <c r="BYN61" s="13"/>
      <c r="BYO61" s="13"/>
      <c r="BYP61" s="13"/>
      <c r="BYQ61" s="13"/>
      <c r="BYR61" s="13"/>
      <c r="BYS61" s="13"/>
      <c r="BYT61" s="13"/>
      <c r="BYU61" s="13"/>
      <c r="BYV61" s="13"/>
      <c r="BYW61" s="13"/>
      <c r="BYX61" s="13"/>
      <c r="BYY61" s="13"/>
      <c r="BYZ61" s="13"/>
      <c r="BZA61" s="13"/>
      <c r="BZB61" s="13"/>
      <c r="BZC61" s="13"/>
      <c r="BZD61" s="13"/>
      <c r="BZE61" s="13"/>
      <c r="BZF61" s="13"/>
      <c r="BZG61" s="13"/>
      <c r="BZH61" s="13"/>
      <c r="BZI61" s="13"/>
      <c r="BZJ61" s="13"/>
      <c r="BZK61" s="13"/>
      <c r="BZL61" s="13"/>
      <c r="BZM61" s="13"/>
      <c r="BZN61" s="13"/>
      <c r="BZO61" s="13"/>
      <c r="BZP61" s="13"/>
      <c r="BZQ61" s="13"/>
      <c r="BZR61" s="13"/>
      <c r="BZS61" s="13"/>
      <c r="BZT61" s="13"/>
      <c r="BZU61" s="13"/>
      <c r="BZV61" s="13"/>
      <c r="BZW61" s="13"/>
      <c r="BZX61" s="13"/>
      <c r="BZY61" s="13"/>
      <c r="BZZ61" s="13"/>
      <c r="CAA61" s="13"/>
      <c r="CAB61" s="13"/>
      <c r="CAC61" s="13"/>
      <c r="CAD61" s="13"/>
      <c r="CAE61" s="13"/>
      <c r="CAF61" s="13"/>
      <c r="CAG61" s="13"/>
      <c r="CAH61" s="13"/>
      <c r="CAI61" s="13"/>
      <c r="CAJ61" s="13"/>
      <c r="CAK61" s="13"/>
      <c r="CAL61" s="13"/>
      <c r="CAM61" s="13"/>
      <c r="CAN61" s="13"/>
      <c r="CAO61" s="13"/>
      <c r="CAP61" s="13"/>
      <c r="CAQ61" s="13"/>
      <c r="CAR61" s="13"/>
      <c r="CAS61" s="13"/>
      <c r="CAT61" s="13"/>
      <c r="CAU61" s="13"/>
      <c r="CAV61" s="13"/>
      <c r="CAW61" s="13"/>
      <c r="CAX61" s="13"/>
      <c r="CAY61" s="13"/>
      <c r="CAZ61" s="13"/>
      <c r="CBA61" s="13"/>
      <c r="CBB61" s="13"/>
      <c r="CBC61" s="13"/>
      <c r="CBD61" s="13"/>
      <c r="CBE61" s="13"/>
      <c r="CBF61" s="13"/>
      <c r="CBG61" s="13"/>
      <c r="CBH61" s="13"/>
      <c r="CBI61" s="13"/>
      <c r="CBJ61" s="13"/>
      <c r="CBK61" s="13"/>
      <c r="CBL61" s="13"/>
      <c r="CBM61" s="13"/>
      <c r="CBN61" s="13"/>
      <c r="CBO61" s="13"/>
      <c r="CBP61" s="13"/>
      <c r="CBQ61" s="13"/>
      <c r="CBR61" s="13"/>
      <c r="CBS61" s="13"/>
      <c r="CBT61" s="13"/>
      <c r="CBU61" s="13"/>
      <c r="CBV61" s="13"/>
      <c r="CBW61" s="13"/>
      <c r="CBX61" s="13"/>
      <c r="CBY61" s="13"/>
      <c r="CBZ61" s="13"/>
      <c r="CCA61" s="13"/>
      <c r="CCB61" s="13"/>
      <c r="CCC61" s="13"/>
      <c r="CCD61" s="13"/>
      <c r="CCE61" s="13"/>
      <c r="CCF61" s="13"/>
      <c r="CCG61" s="13"/>
      <c r="CCH61" s="13"/>
      <c r="CCI61" s="13"/>
      <c r="CCJ61" s="13"/>
      <c r="CCK61" s="13"/>
      <c r="CCL61" s="13"/>
      <c r="CCM61" s="13"/>
      <c r="CCN61" s="13"/>
      <c r="CCO61" s="13"/>
      <c r="CCP61" s="13"/>
      <c r="CCQ61" s="13"/>
      <c r="CCR61" s="13"/>
      <c r="CCS61" s="13"/>
      <c r="CCT61" s="13"/>
      <c r="CCU61" s="13"/>
      <c r="CCV61" s="13"/>
      <c r="CCW61" s="13"/>
      <c r="CCX61" s="13"/>
      <c r="CCY61" s="13"/>
      <c r="CCZ61" s="13"/>
      <c r="CDA61" s="13"/>
      <c r="CDB61" s="13"/>
      <c r="CDC61" s="13"/>
      <c r="CDD61" s="13"/>
      <c r="CDE61" s="13"/>
      <c r="CDF61" s="13"/>
      <c r="CDG61" s="13"/>
      <c r="CDH61" s="13"/>
      <c r="CDI61" s="13"/>
      <c r="CDJ61" s="13"/>
      <c r="CDK61" s="13"/>
      <c r="CDL61" s="13"/>
      <c r="CDM61" s="13"/>
      <c r="CDN61" s="13"/>
      <c r="CDO61" s="13"/>
      <c r="CDP61" s="13"/>
      <c r="CDQ61" s="13"/>
      <c r="CDR61" s="13"/>
      <c r="CDS61" s="13"/>
      <c r="CDT61" s="13"/>
      <c r="CDU61" s="13"/>
      <c r="CDV61" s="13"/>
      <c r="CDW61" s="13"/>
      <c r="CDX61" s="13"/>
      <c r="CDY61" s="13"/>
      <c r="CDZ61" s="13"/>
      <c r="CEA61" s="13"/>
      <c r="CEB61" s="13"/>
      <c r="CEC61" s="13"/>
      <c r="CED61" s="13"/>
      <c r="CEE61" s="13"/>
      <c r="CEF61" s="13"/>
      <c r="CEG61" s="13"/>
      <c r="CEH61" s="13"/>
      <c r="CEI61" s="13"/>
      <c r="CEJ61" s="13"/>
      <c r="CEK61" s="13"/>
      <c r="CEL61" s="13"/>
      <c r="CEM61" s="13"/>
      <c r="CEN61" s="13"/>
      <c r="CEO61" s="13"/>
      <c r="CEP61" s="13"/>
      <c r="CEQ61" s="13"/>
      <c r="CER61" s="13"/>
      <c r="CES61" s="13"/>
      <c r="CET61" s="13"/>
      <c r="CEU61" s="13"/>
      <c r="CEV61" s="13"/>
      <c r="CEW61" s="13"/>
      <c r="CEX61" s="13"/>
      <c r="CEY61" s="13"/>
      <c r="CEZ61" s="13"/>
      <c r="CFA61" s="13"/>
      <c r="CFB61" s="13"/>
      <c r="CFC61" s="13"/>
      <c r="CFD61" s="13"/>
      <c r="CFE61" s="13"/>
      <c r="CFF61" s="13"/>
      <c r="CFG61" s="13"/>
      <c r="CFH61" s="13"/>
      <c r="CFI61" s="13"/>
      <c r="CFJ61" s="13"/>
      <c r="CFK61" s="13"/>
      <c r="CFL61" s="13"/>
      <c r="CFM61" s="13"/>
      <c r="CFN61" s="13"/>
      <c r="CFO61" s="13"/>
      <c r="CFP61" s="13"/>
      <c r="CFQ61" s="13"/>
      <c r="CFR61" s="13"/>
      <c r="CFS61" s="13"/>
      <c r="CFT61" s="13"/>
      <c r="CFU61" s="13"/>
      <c r="CFV61" s="13"/>
      <c r="CFW61" s="13"/>
      <c r="CFX61" s="13"/>
      <c r="CFY61" s="13"/>
      <c r="CFZ61" s="13"/>
      <c r="CGA61" s="13"/>
      <c r="CGB61" s="13"/>
      <c r="CGC61" s="13"/>
      <c r="CGD61" s="13"/>
      <c r="CGE61" s="13"/>
      <c r="CGF61" s="13"/>
      <c r="CGG61" s="13"/>
      <c r="CGH61" s="13"/>
      <c r="CGI61" s="13"/>
      <c r="CGJ61" s="13"/>
      <c r="CGK61" s="13"/>
      <c r="CGL61" s="13"/>
      <c r="CGM61" s="13"/>
      <c r="CGN61" s="13"/>
      <c r="CGO61" s="13"/>
      <c r="CGP61" s="13"/>
      <c r="CGQ61" s="13"/>
      <c r="CGR61" s="13"/>
      <c r="CGS61" s="13"/>
      <c r="CGT61" s="13"/>
      <c r="CGU61" s="13"/>
      <c r="CGV61" s="13"/>
      <c r="CGW61" s="13"/>
      <c r="CGX61" s="13"/>
      <c r="CGY61" s="13"/>
      <c r="CGZ61" s="13"/>
      <c r="CHA61" s="13"/>
      <c r="CHB61" s="13"/>
      <c r="CHC61" s="13"/>
      <c r="CHD61" s="13"/>
      <c r="CHE61" s="13"/>
      <c r="CHF61" s="13"/>
      <c r="CHG61" s="13"/>
      <c r="CHH61" s="13"/>
      <c r="CHI61" s="13"/>
      <c r="CHJ61" s="13"/>
      <c r="CHK61" s="13"/>
      <c r="CHL61" s="13"/>
      <c r="CHM61" s="13"/>
      <c r="CHN61" s="13"/>
      <c r="CHO61" s="13"/>
      <c r="CHP61" s="13"/>
      <c r="CHQ61" s="13"/>
      <c r="CHR61" s="13"/>
      <c r="CHS61" s="13"/>
      <c r="CHT61" s="13"/>
      <c r="CHU61" s="13"/>
      <c r="CHV61" s="13"/>
      <c r="CHW61" s="13"/>
      <c r="CHX61" s="13"/>
      <c r="CHY61" s="13"/>
      <c r="CHZ61" s="13"/>
      <c r="CIA61" s="13"/>
      <c r="CIB61" s="13"/>
      <c r="CIC61" s="13"/>
      <c r="CID61" s="13"/>
      <c r="CIE61" s="13"/>
      <c r="CIF61" s="13"/>
      <c r="CIG61" s="13"/>
      <c r="CIH61" s="13"/>
      <c r="CII61" s="13"/>
      <c r="CIJ61" s="13"/>
      <c r="CIK61" s="13"/>
      <c r="CIL61" s="13"/>
      <c r="CIM61" s="13"/>
      <c r="CIN61" s="13"/>
      <c r="CIO61" s="13"/>
      <c r="CIP61" s="13"/>
      <c r="CIQ61" s="13"/>
      <c r="CIR61" s="13"/>
      <c r="CIS61" s="13"/>
      <c r="CIT61" s="13"/>
      <c r="CIU61" s="13"/>
      <c r="CIV61" s="13"/>
      <c r="CIW61" s="13"/>
      <c r="CIX61" s="13"/>
      <c r="CIY61" s="13"/>
      <c r="CIZ61" s="13"/>
      <c r="CJA61" s="13"/>
      <c r="CJB61" s="13"/>
      <c r="CJC61" s="13"/>
      <c r="CJD61" s="13"/>
      <c r="CJE61" s="13"/>
      <c r="CJF61" s="13"/>
      <c r="CJG61" s="13"/>
      <c r="CJH61" s="13"/>
      <c r="CJI61" s="13"/>
      <c r="CJJ61" s="13"/>
      <c r="CJK61" s="13"/>
      <c r="CJL61" s="13"/>
      <c r="CJM61" s="13"/>
      <c r="CJN61" s="13"/>
      <c r="CJO61" s="13"/>
      <c r="CJP61" s="13"/>
      <c r="CJQ61" s="13"/>
      <c r="CJR61" s="13"/>
      <c r="CJS61" s="13"/>
      <c r="CJT61" s="13"/>
      <c r="CJU61" s="13"/>
      <c r="CJV61" s="13"/>
      <c r="CJW61" s="13"/>
      <c r="CJX61" s="13"/>
      <c r="CJY61" s="13"/>
      <c r="CJZ61" s="13"/>
      <c r="CKA61" s="13"/>
      <c r="CKB61" s="13"/>
      <c r="CKC61" s="13"/>
      <c r="CKD61" s="13"/>
      <c r="CKE61" s="13"/>
      <c r="CKF61" s="13"/>
      <c r="CKG61" s="13"/>
      <c r="CKH61" s="13"/>
      <c r="CKI61" s="13"/>
      <c r="CKJ61" s="13"/>
      <c r="CKK61" s="13"/>
      <c r="CKL61" s="13"/>
      <c r="CKM61" s="13"/>
      <c r="CKN61" s="13"/>
      <c r="CKO61" s="13"/>
      <c r="CKP61" s="13"/>
      <c r="CKQ61" s="13"/>
      <c r="CKR61" s="13"/>
      <c r="CKS61" s="13"/>
      <c r="CKT61" s="13"/>
      <c r="CKU61" s="13"/>
      <c r="CKV61" s="13"/>
      <c r="CKW61" s="13"/>
      <c r="CKX61" s="13"/>
      <c r="CKY61" s="13"/>
      <c r="CKZ61" s="13"/>
      <c r="CLA61" s="13"/>
      <c r="CLB61" s="13"/>
      <c r="CLC61" s="13"/>
      <c r="CLD61" s="13"/>
      <c r="CLE61" s="13"/>
      <c r="CLF61" s="13"/>
      <c r="CLG61" s="13"/>
      <c r="CLH61" s="13"/>
      <c r="CLI61" s="13"/>
      <c r="CLJ61" s="13"/>
      <c r="CLK61" s="13"/>
      <c r="CLL61" s="13"/>
      <c r="CLM61" s="13"/>
      <c r="CLN61" s="13"/>
      <c r="CLO61" s="13"/>
      <c r="CLP61" s="13"/>
      <c r="CLQ61" s="13"/>
      <c r="CLR61" s="13"/>
      <c r="CLS61" s="13"/>
      <c r="CLT61" s="13"/>
      <c r="CLU61" s="13"/>
      <c r="CLV61" s="13"/>
      <c r="CLW61" s="13"/>
      <c r="CLX61" s="13"/>
      <c r="CLY61" s="13"/>
      <c r="CLZ61" s="13"/>
      <c r="CMA61" s="13"/>
      <c r="CMB61" s="13"/>
      <c r="CMC61" s="13"/>
      <c r="CMD61" s="13"/>
      <c r="CME61" s="13"/>
      <c r="CMF61" s="13"/>
      <c r="CMG61" s="13"/>
      <c r="CMH61" s="13"/>
      <c r="CMI61" s="13"/>
      <c r="CMJ61" s="13"/>
      <c r="CMK61" s="13"/>
      <c r="CML61" s="13"/>
      <c r="CMM61" s="13"/>
      <c r="CMN61" s="13"/>
      <c r="CMO61" s="13"/>
      <c r="CMP61" s="13"/>
      <c r="CMQ61" s="13"/>
      <c r="CMR61" s="13"/>
      <c r="CMS61" s="13"/>
      <c r="CMT61" s="13"/>
      <c r="CMU61" s="13"/>
      <c r="CMV61" s="13"/>
      <c r="CMW61" s="13"/>
      <c r="CMX61" s="13"/>
      <c r="CMY61" s="13"/>
      <c r="CMZ61" s="13"/>
      <c r="CNA61" s="13"/>
      <c r="CNB61" s="13"/>
      <c r="CNC61" s="13"/>
      <c r="CND61" s="13"/>
      <c r="CNE61" s="13"/>
      <c r="CNF61" s="13"/>
      <c r="CNG61" s="13"/>
      <c r="CNH61" s="13"/>
      <c r="CNI61" s="13"/>
      <c r="CNJ61" s="13"/>
      <c r="CNK61" s="13"/>
      <c r="CNL61" s="13"/>
      <c r="CNM61" s="13"/>
      <c r="CNN61" s="13"/>
      <c r="CNO61" s="13"/>
      <c r="CNP61" s="13"/>
      <c r="CNQ61" s="13"/>
      <c r="CNR61" s="13"/>
      <c r="CNS61" s="13"/>
      <c r="CNT61" s="13"/>
      <c r="CNU61" s="13"/>
      <c r="CNV61" s="13"/>
      <c r="CNW61" s="13"/>
      <c r="CNX61" s="13"/>
      <c r="CNY61" s="13"/>
      <c r="CNZ61" s="13"/>
      <c r="COA61" s="13"/>
      <c r="COB61" s="13"/>
      <c r="COC61" s="13"/>
      <c r="COD61" s="13"/>
      <c r="COE61" s="13"/>
      <c r="COF61" s="13"/>
      <c r="COG61" s="13"/>
      <c r="COH61" s="13"/>
      <c r="COI61" s="13"/>
      <c r="COJ61" s="13"/>
      <c r="COK61" s="13"/>
      <c r="COL61" s="13"/>
      <c r="COM61" s="13"/>
      <c r="CON61" s="13"/>
      <c r="COO61" s="13"/>
      <c r="COP61" s="13"/>
      <c r="COQ61" s="13"/>
      <c r="COR61" s="13"/>
      <c r="COS61" s="13"/>
      <c r="COT61" s="13"/>
      <c r="COU61" s="13"/>
      <c r="COV61" s="13"/>
      <c r="COW61" s="13"/>
      <c r="COX61" s="13"/>
      <c r="COY61" s="13"/>
      <c r="COZ61" s="13"/>
      <c r="CPA61" s="13"/>
      <c r="CPB61" s="13"/>
      <c r="CPC61" s="13"/>
      <c r="CPD61" s="13"/>
      <c r="CPE61" s="13"/>
      <c r="CPF61" s="13"/>
      <c r="CPG61" s="13"/>
      <c r="CPH61" s="13"/>
      <c r="CPI61" s="13"/>
      <c r="CPJ61" s="13"/>
      <c r="CPK61" s="13"/>
      <c r="CPL61" s="13"/>
      <c r="CPM61" s="13"/>
      <c r="CPN61" s="13"/>
      <c r="CPO61" s="13"/>
      <c r="CPP61" s="13"/>
      <c r="CPQ61" s="13"/>
      <c r="CPR61" s="13"/>
      <c r="CPS61" s="13"/>
      <c r="CPT61" s="13"/>
      <c r="CPU61" s="13"/>
      <c r="CPV61" s="13"/>
      <c r="CPW61" s="13"/>
      <c r="CPX61" s="13"/>
      <c r="CPY61" s="13"/>
      <c r="CPZ61" s="13"/>
      <c r="CQA61" s="13"/>
      <c r="CQB61" s="13"/>
      <c r="CQC61" s="13"/>
      <c r="CQD61" s="13"/>
      <c r="CQE61" s="13"/>
      <c r="CQF61" s="13"/>
      <c r="CQG61" s="13"/>
      <c r="CQH61" s="13"/>
      <c r="CQI61" s="13"/>
      <c r="CQJ61" s="13"/>
      <c r="CQK61" s="13"/>
      <c r="CQL61" s="13"/>
      <c r="CQM61" s="13"/>
      <c r="CQN61" s="13"/>
      <c r="CQO61" s="13"/>
      <c r="CQP61" s="13"/>
      <c r="CQQ61" s="13"/>
      <c r="CQR61" s="13"/>
      <c r="CQS61" s="13"/>
      <c r="CQT61" s="13"/>
      <c r="CQU61" s="13"/>
      <c r="CQV61" s="13"/>
      <c r="CQW61" s="13"/>
      <c r="CQX61" s="13"/>
      <c r="CQY61" s="13"/>
      <c r="CQZ61" s="13"/>
      <c r="CRA61" s="13"/>
      <c r="CRB61" s="13"/>
      <c r="CRC61" s="13"/>
      <c r="CRD61" s="13"/>
      <c r="CRE61" s="13"/>
      <c r="CRF61" s="13"/>
      <c r="CRG61" s="13"/>
      <c r="CRH61" s="13"/>
      <c r="CRI61" s="13"/>
      <c r="CRJ61" s="13"/>
      <c r="CRK61" s="13"/>
      <c r="CRL61" s="13"/>
      <c r="CRM61" s="13"/>
      <c r="CRN61" s="13"/>
      <c r="CRO61" s="13"/>
      <c r="CRP61" s="13"/>
      <c r="CRQ61" s="13"/>
      <c r="CRR61" s="13"/>
      <c r="CRS61" s="13"/>
      <c r="CRT61" s="13"/>
      <c r="CRU61" s="13"/>
      <c r="CRV61" s="13"/>
      <c r="CRW61" s="13"/>
      <c r="CRX61" s="13"/>
      <c r="CRY61" s="13"/>
      <c r="CRZ61" s="13"/>
      <c r="CSA61" s="13"/>
      <c r="CSB61" s="13"/>
      <c r="CSC61" s="13"/>
      <c r="CSD61" s="13"/>
      <c r="CSE61" s="13"/>
      <c r="CSF61" s="13"/>
      <c r="CSG61" s="13"/>
      <c r="CSH61" s="13"/>
      <c r="CSI61" s="13"/>
      <c r="CSJ61" s="13"/>
      <c r="CSK61" s="13"/>
      <c r="CSL61" s="13"/>
      <c r="CSM61" s="13"/>
      <c r="CSN61" s="13"/>
      <c r="CSO61" s="13"/>
      <c r="CSP61" s="13"/>
      <c r="CSQ61" s="13"/>
      <c r="CSR61" s="13"/>
      <c r="CSS61" s="13"/>
      <c r="CST61" s="13"/>
      <c r="CSU61" s="13"/>
      <c r="CSV61" s="13"/>
      <c r="CSW61" s="13"/>
      <c r="CSX61" s="13"/>
      <c r="CSY61" s="13"/>
      <c r="CSZ61" s="13"/>
      <c r="CTA61" s="13"/>
      <c r="CTB61" s="13"/>
      <c r="CTC61" s="13"/>
      <c r="CTD61" s="13"/>
      <c r="CTE61" s="13"/>
      <c r="CTF61" s="13"/>
      <c r="CTG61" s="13"/>
      <c r="CTH61" s="13"/>
      <c r="CTI61" s="13"/>
      <c r="CTJ61" s="13"/>
      <c r="CTK61" s="13"/>
      <c r="CTL61" s="13"/>
      <c r="CTM61" s="13"/>
      <c r="CTN61" s="13"/>
      <c r="CTO61" s="13"/>
      <c r="CTP61" s="13"/>
      <c r="CTQ61" s="13"/>
      <c r="CTR61" s="13"/>
      <c r="CTS61" s="13"/>
      <c r="CTT61" s="13"/>
      <c r="CTU61" s="13"/>
      <c r="CTV61" s="13"/>
      <c r="CTW61" s="13"/>
      <c r="CTX61" s="13"/>
      <c r="CTY61" s="13"/>
      <c r="CTZ61" s="13"/>
      <c r="CUA61" s="13"/>
      <c r="CUB61" s="13"/>
      <c r="CUC61" s="13"/>
      <c r="CUD61" s="13"/>
      <c r="CUE61" s="13"/>
      <c r="CUF61" s="13"/>
      <c r="CUG61" s="13"/>
      <c r="CUH61" s="13"/>
      <c r="CUI61" s="13"/>
      <c r="CUJ61" s="13"/>
      <c r="CUK61" s="13"/>
      <c r="CUL61" s="13"/>
      <c r="CUM61" s="13"/>
      <c r="CUN61" s="13"/>
      <c r="CUO61" s="13"/>
      <c r="CUP61" s="13"/>
      <c r="CUQ61" s="13"/>
      <c r="CUR61" s="13"/>
      <c r="CUS61" s="13"/>
      <c r="CUT61" s="13"/>
      <c r="CUU61" s="13"/>
      <c r="CUV61" s="13"/>
      <c r="CUW61" s="13"/>
      <c r="CUX61" s="13"/>
      <c r="CUY61" s="13"/>
      <c r="CUZ61" s="13"/>
      <c r="CVA61" s="13"/>
      <c r="CVB61" s="13"/>
      <c r="CVC61" s="13"/>
      <c r="CVD61" s="13"/>
      <c r="CVE61" s="13"/>
      <c r="CVF61" s="13"/>
      <c r="CVG61" s="13"/>
      <c r="CVH61" s="13"/>
      <c r="CVI61" s="13"/>
      <c r="CVJ61" s="13"/>
      <c r="CVK61" s="13"/>
      <c r="CVL61" s="13"/>
      <c r="CVM61" s="13"/>
      <c r="CVN61" s="13"/>
      <c r="CVO61" s="13"/>
      <c r="CVP61" s="13"/>
      <c r="CVQ61" s="13"/>
      <c r="CVR61" s="13"/>
      <c r="CVS61" s="13"/>
      <c r="CVT61" s="13"/>
      <c r="CVU61" s="13"/>
      <c r="CVV61" s="13"/>
      <c r="CVW61" s="13"/>
      <c r="CVX61" s="13"/>
      <c r="CVY61" s="13"/>
      <c r="CVZ61" s="13"/>
      <c r="CWA61" s="13"/>
      <c r="CWB61" s="13"/>
      <c r="CWC61" s="13"/>
      <c r="CWD61" s="13"/>
      <c r="CWE61" s="13"/>
      <c r="CWF61" s="13"/>
      <c r="CWG61" s="13"/>
      <c r="CWH61" s="13"/>
      <c r="CWI61" s="13"/>
      <c r="CWJ61" s="13"/>
      <c r="CWK61" s="13"/>
      <c r="CWL61" s="13"/>
      <c r="CWM61" s="13"/>
      <c r="CWN61" s="13"/>
      <c r="CWO61" s="13"/>
      <c r="CWP61" s="13"/>
      <c r="CWQ61" s="13"/>
      <c r="CWR61" s="13"/>
      <c r="CWS61" s="13"/>
      <c r="CWT61" s="13"/>
      <c r="CWU61" s="13"/>
      <c r="CWV61" s="13"/>
      <c r="CWW61" s="13"/>
      <c r="CWX61" s="13"/>
      <c r="CWY61" s="13"/>
      <c r="CWZ61" s="13"/>
      <c r="CXA61" s="13"/>
      <c r="CXB61" s="13"/>
      <c r="CXC61" s="13"/>
      <c r="CXD61" s="13"/>
      <c r="CXE61" s="13"/>
      <c r="CXF61" s="13"/>
      <c r="CXG61" s="13"/>
      <c r="CXH61" s="13"/>
      <c r="CXI61" s="13"/>
      <c r="CXJ61" s="13"/>
      <c r="CXK61" s="13"/>
      <c r="CXL61" s="13"/>
      <c r="CXM61" s="13"/>
      <c r="CXN61" s="13"/>
      <c r="CXO61" s="13"/>
      <c r="CXP61" s="13"/>
      <c r="CXQ61" s="13"/>
      <c r="CXR61" s="13"/>
      <c r="CXS61" s="13"/>
      <c r="CXT61" s="13"/>
      <c r="CXU61" s="13"/>
      <c r="CXV61" s="13"/>
      <c r="CXW61" s="13"/>
      <c r="CXX61" s="13"/>
      <c r="CXY61" s="13"/>
      <c r="CXZ61" s="13"/>
      <c r="CYA61" s="13"/>
      <c r="CYB61" s="13"/>
      <c r="CYC61" s="13"/>
      <c r="CYD61" s="13"/>
      <c r="CYE61" s="13"/>
      <c r="CYF61" s="13"/>
      <c r="CYG61" s="13"/>
      <c r="CYH61" s="13"/>
      <c r="CYI61" s="13"/>
      <c r="CYJ61" s="13"/>
      <c r="CYK61" s="13"/>
      <c r="CYL61" s="13"/>
      <c r="CYM61" s="13"/>
      <c r="CYN61" s="13"/>
      <c r="CYO61" s="13"/>
      <c r="CYP61" s="13"/>
      <c r="CYQ61" s="13"/>
      <c r="CYR61" s="13"/>
      <c r="CYS61" s="13"/>
      <c r="CYT61" s="13"/>
      <c r="CYU61" s="13"/>
      <c r="CYV61" s="13"/>
      <c r="CYW61" s="13"/>
      <c r="CYX61" s="13"/>
      <c r="CYY61" s="13"/>
      <c r="CYZ61" s="13"/>
      <c r="CZA61" s="13"/>
      <c r="CZB61" s="13"/>
      <c r="CZC61" s="13"/>
      <c r="CZD61" s="13"/>
      <c r="CZE61" s="13"/>
      <c r="CZF61" s="13"/>
      <c r="CZG61" s="13"/>
      <c r="CZH61" s="13"/>
      <c r="CZI61" s="13"/>
      <c r="CZJ61" s="13"/>
      <c r="CZK61" s="13"/>
      <c r="CZL61" s="13"/>
      <c r="CZM61" s="13"/>
      <c r="CZN61" s="13"/>
      <c r="CZO61" s="13"/>
      <c r="CZP61" s="13"/>
      <c r="CZQ61" s="13"/>
      <c r="CZR61" s="13"/>
      <c r="CZS61" s="13"/>
      <c r="CZT61" s="13"/>
      <c r="CZU61" s="13"/>
      <c r="CZV61" s="13"/>
      <c r="CZW61" s="13"/>
      <c r="CZX61" s="13"/>
      <c r="CZY61" s="13"/>
      <c r="CZZ61" s="13"/>
      <c r="DAA61" s="13"/>
      <c r="DAB61" s="13"/>
      <c r="DAC61" s="13"/>
      <c r="DAD61" s="13"/>
      <c r="DAE61" s="13"/>
      <c r="DAF61" s="13"/>
      <c r="DAG61" s="13"/>
      <c r="DAH61" s="13"/>
      <c r="DAI61" s="13"/>
      <c r="DAJ61" s="13"/>
      <c r="DAK61" s="13"/>
      <c r="DAL61" s="13"/>
      <c r="DAM61" s="13"/>
      <c r="DAN61" s="13"/>
      <c r="DAO61" s="13"/>
      <c r="DAP61" s="13"/>
      <c r="DAQ61" s="13"/>
      <c r="DAR61" s="13"/>
      <c r="DAS61" s="13"/>
      <c r="DAT61" s="13"/>
      <c r="DAU61" s="13"/>
      <c r="DAV61" s="13"/>
      <c r="DAW61" s="13"/>
      <c r="DAX61" s="13"/>
      <c r="DAY61" s="13"/>
      <c r="DAZ61" s="13"/>
      <c r="DBA61" s="13"/>
      <c r="DBB61" s="13"/>
      <c r="DBC61" s="13"/>
      <c r="DBD61" s="13"/>
      <c r="DBE61" s="13"/>
      <c r="DBF61" s="13"/>
      <c r="DBG61" s="13"/>
      <c r="DBH61" s="13"/>
      <c r="DBI61" s="13"/>
      <c r="DBJ61" s="13"/>
      <c r="DBK61" s="13"/>
      <c r="DBL61" s="13"/>
      <c r="DBM61" s="13"/>
      <c r="DBN61" s="13"/>
      <c r="DBO61" s="13"/>
      <c r="DBP61" s="13"/>
      <c r="DBQ61" s="13"/>
      <c r="DBR61" s="13"/>
      <c r="DBS61" s="13"/>
      <c r="DBT61" s="13"/>
      <c r="DBU61" s="13"/>
      <c r="DBV61" s="13"/>
      <c r="DBW61" s="13"/>
      <c r="DBX61" s="13"/>
      <c r="DBY61" s="13"/>
      <c r="DBZ61" s="13"/>
      <c r="DCA61" s="13"/>
      <c r="DCB61" s="13"/>
      <c r="DCC61" s="13"/>
      <c r="DCD61" s="13"/>
      <c r="DCE61" s="13"/>
      <c r="DCF61" s="13"/>
      <c r="DCG61" s="13"/>
      <c r="DCH61" s="13"/>
      <c r="DCI61" s="13"/>
      <c r="DCJ61" s="13"/>
      <c r="DCK61" s="13"/>
      <c r="DCL61" s="13"/>
      <c r="DCM61" s="13"/>
      <c r="DCN61" s="13"/>
      <c r="DCO61" s="13"/>
      <c r="DCP61" s="13"/>
      <c r="DCQ61" s="13"/>
      <c r="DCR61" s="13"/>
      <c r="DCS61" s="13"/>
      <c r="DCT61" s="13"/>
      <c r="DCU61" s="13"/>
      <c r="DCV61" s="13"/>
      <c r="DCW61" s="13"/>
      <c r="DCX61" s="13"/>
      <c r="DCY61" s="13"/>
      <c r="DCZ61" s="13"/>
      <c r="DDA61" s="13"/>
      <c r="DDB61" s="13"/>
      <c r="DDC61" s="13"/>
      <c r="DDD61" s="13"/>
      <c r="DDE61" s="13"/>
      <c r="DDF61" s="13"/>
      <c r="DDG61" s="13"/>
      <c r="DDH61" s="13"/>
      <c r="DDI61" s="13"/>
      <c r="DDJ61" s="13"/>
      <c r="DDK61" s="13"/>
      <c r="DDL61" s="13"/>
      <c r="DDM61" s="13"/>
      <c r="DDN61" s="13"/>
      <c r="DDO61" s="13"/>
      <c r="DDP61" s="13"/>
      <c r="DDQ61" s="13"/>
      <c r="DDR61" s="13"/>
      <c r="DDS61" s="13"/>
      <c r="DDT61" s="13"/>
      <c r="DDU61" s="13"/>
      <c r="DDV61" s="13"/>
      <c r="DDW61" s="13"/>
      <c r="DDX61" s="13"/>
      <c r="DDY61" s="13"/>
      <c r="DDZ61" s="13"/>
      <c r="DEA61" s="13"/>
      <c r="DEB61" s="13"/>
      <c r="DEC61" s="13"/>
      <c r="DED61" s="13"/>
      <c r="DEE61" s="13"/>
      <c r="DEF61" s="13"/>
      <c r="DEG61" s="13"/>
      <c r="DEH61" s="13"/>
      <c r="DEI61" s="13"/>
      <c r="DEJ61" s="13"/>
      <c r="DEK61" s="13"/>
      <c r="DEL61" s="13"/>
      <c r="DEM61" s="13"/>
      <c r="DEN61" s="13"/>
      <c r="DEO61" s="13"/>
      <c r="DEP61" s="13"/>
      <c r="DEQ61" s="13"/>
      <c r="DER61" s="13"/>
      <c r="DES61" s="13"/>
      <c r="DET61" s="13"/>
      <c r="DEU61" s="13"/>
      <c r="DEV61" s="13"/>
      <c r="DEW61" s="13"/>
      <c r="DEX61" s="13"/>
      <c r="DEY61" s="13"/>
      <c r="DEZ61" s="13"/>
      <c r="DFA61" s="13"/>
      <c r="DFB61" s="13"/>
      <c r="DFC61" s="13"/>
      <c r="DFD61" s="13"/>
      <c r="DFE61" s="13"/>
      <c r="DFF61" s="13"/>
      <c r="DFG61" s="13"/>
      <c r="DFH61" s="13"/>
      <c r="DFI61" s="13"/>
      <c r="DFJ61" s="13"/>
      <c r="DFK61" s="13"/>
      <c r="DFL61" s="13"/>
      <c r="DFM61" s="13"/>
      <c r="DFN61" s="13"/>
      <c r="DFO61" s="13"/>
      <c r="DFP61" s="13"/>
      <c r="DFQ61" s="13"/>
      <c r="DFR61" s="13"/>
      <c r="DFS61" s="13"/>
      <c r="DFT61" s="13"/>
      <c r="DFU61" s="13"/>
      <c r="DFV61" s="13"/>
      <c r="DFW61" s="13"/>
      <c r="DFX61" s="13"/>
      <c r="DFY61" s="13"/>
      <c r="DFZ61" s="13"/>
      <c r="DGA61" s="13"/>
      <c r="DGB61" s="13"/>
      <c r="DGC61" s="13"/>
      <c r="DGD61" s="13"/>
      <c r="DGE61" s="13"/>
      <c r="DGF61" s="13"/>
      <c r="DGG61" s="13"/>
      <c r="DGH61" s="13"/>
      <c r="DGI61" s="13"/>
      <c r="DGJ61" s="13"/>
      <c r="DGK61" s="13"/>
      <c r="DGL61" s="13"/>
      <c r="DGM61" s="13"/>
      <c r="DGN61" s="13"/>
      <c r="DGO61" s="13"/>
      <c r="DGP61" s="13"/>
      <c r="DGQ61" s="13"/>
      <c r="DGR61" s="13"/>
      <c r="DGS61" s="13"/>
      <c r="DGT61" s="13"/>
      <c r="DGU61" s="13"/>
      <c r="DGV61" s="13"/>
      <c r="DGW61" s="13"/>
      <c r="DGX61" s="13"/>
      <c r="DGY61" s="13"/>
      <c r="DGZ61" s="13"/>
      <c r="DHA61" s="13"/>
      <c r="DHB61" s="13"/>
      <c r="DHC61" s="13"/>
      <c r="DHD61" s="13"/>
      <c r="DHE61" s="13"/>
      <c r="DHF61" s="13"/>
      <c r="DHG61" s="13"/>
      <c r="DHH61" s="13"/>
      <c r="DHI61" s="13"/>
      <c r="DHJ61" s="13"/>
      <c r="DHK61" s="13"/>
      <c r="DHL61" s="13"/>
      <c r="DHM61" s="13"/>
      <c r="DHN61" s="13"/>
      <c r="DHO61" s="13"/>
      <c r="DHP61" s="13"/>
      <c r="DHQ61" s="13"/>
      <c r="DHR61" s="13"/>
      <c r="DHS61" s="13"/>
      <c r="DHT61" s="13"/>
      <c r="DHU61" s="13"/>
      <c r="DHV61" s="13"/>
      <c r="DHW61" s="13"/>
      <c r="DHX61" s="13"/>
      <c r="DHY61" s="13"/>
      <c r="DHZ61" s="13"/>
      <c r="DIA61" s="13"/>
      <c r="DIB61" s="13"/>
      <c r="DIC61" s="13"/>
      <c r="DID61" s="13"/>
      <c r="DIE61" s="13"/>
      <c r="DIF61" s="13"/>
      <c r="DIG61" s="13"/>
      <c r="DIH61" s="13"/>
      <c r="DII61" s="13"/>
      <c r="DIJ61" s="13"/>
      <c r="DIK61" s="13"/>
      <c r="DIL61" s="13"/>
      <c r="DIM61" s="13"/>
      <c r="DIN61" s="13"/>
      <c r="DIO61" s="13"/>
      <c r="DIP61" s="13"/>
      <c r="DIQ61" s="13"/>
      <c r="DIR61" s="13"/>
      <c r="DIS61" s="13"/>
      <c r="DIT61" s="13"/>
      <c r="DIU61" s="13"/>
      <c r="DIV61" s="13"/>
      <c r="DIW61" s="13"/>
      <c r="DIX61" s="13"/>
      <c r="DIY61" s="13"/>
      <c r="DIZ61" s="13"/>
      <c r="DJA61" s="13"/>
      <c r="DJB61" s="13"/>
      <c r="DJC61" s="13"/>
      <c r="DJD61" s="13"/>
      <c r="DJE61" s="13"/>
      <c r="DJF61" s="13"/>
      <c r="DJG61" s="13"/>
      <c r="DJH61" s="13"/>
      <c r="DJI61" s="13"/>
      <c r="DJJ61" s="13"/>
      <c r="DJK61" s="13"/>
      <c r="DJL61" s="13"/>
      <c r="DJM61" s="13"/>
      <c r="DJN61" s="13"/>
      <c r="DJO61" s="13"/>
      <c r="DJP61" s="13"/>
      <c r="DJQ61" s="13"/>
      <c r="DJR61" s="13"/>
      <c r="DJS61" s="13"/>
      <c r="DJT61" s="13"/>
      <c r="DJU61" s="13"/>
      <c r="DJV61" s="13"/>
      <c r="DJW61" s="13"/>
      <c r="DJX61" s="13"/>
      <c r="DJY61" s="13"/>
      <c r="DJZ61" s="13"/>
      <c r="DKA61" s="13"/>
      <c r="DKB61" s="13"/>
      <c r="DKC61" s="13"/>
      <c r="DKD61" s="13"/>
      <c r="DKE61" s="13"/>
      <c r="DKF61" s="13"/>
      <c r="DKG61" s="13"/>
      <c r="DKH61" s="13"/>
      <c r="DKI61" s="13"/>
      <c r="DKJ61" s="13"/>
      <c r="DKK61" s="13"/>
      <c r="DKL61" s="13"/>
      <c r="DKM61" s="13"/>
      <c r="DKN61" s="13"/>
      <c r="DKO61" s="13"/>
      <c r="DKP61" s="13"/>
      <c r="DKQ61" s="13"/>
      <c r="DKR61" s="13"/>
      <c r="DKS61" s="13"/>
      <c r="DKT61" s="13"/>
      <c r="DKU61" s="13"/>
      <c r="DKV61" s="13"/>
      <c r="DKW61" s="13"/>
      <c r="DKX61" s="13"/>
      <c r="DKY61" s="13"/>
      <c r="DKZ61" s="13"/>
      <c r="DLA61" s="13"/>
      <c r="DLB61" s="13"/>
      <c r="DLC61" s="13"/>
      <c r="DLD61" s="13"/>
      <c r="DLE61" s="13"/>
      <c r="DLF61" s="13"/>
      <c r="DLG61" s="13"/>
      <c r="DLH61" s="13"/>
      <c r="DLI61" s="13"/>
      <c r="DLJ61" s="13"/>
      <c r="DLK61" s="13"/>
      <c r="DLL61" s="13"/>
      <c r="DLM61" s="13"/>
      <c r="DLN61" s="13"/>
      <c r="DLO61" s="13"/>
      <c r="DLP61" s="13"/>
      <c r="DLQ61" s="13"/>
      <c r="DLR61" s="13"/>
      <c r="DLS61" s="13"/>
      <c r="DLT61" s="13"/>
      <c r="DLU61" s="13"/>
      <c r="DLV61" s="13"/>
      <c r="DLW61" s="13"/>
      <c r="DLX61" s="13"/>
      <c r="DLY61" s="13"/>
      <c r="DLZ61" s="13"/>
      <c r="DMA61" s="13"/>
      <c r="DMB61" s="13"/>
      <c r="DMC61" s="13"/>
      <c r="DMD61" s="13"/>
      <c r="DME61" s="13"/>
      <c r="DMF61" s="13"/>
      <c r="DMG61" s="13"/>
      <c r="DMH61" s="13"/>
      <c r="DMI61" s="13"/>
      <c r="DMJ61" s="13"/>
      <c r="DMK61" s="13"/>
      <c r="DML61" s="13"/>
      <c r="DMM61" s="13"/>
      <c r="DMN61" s="13"/>
      <c r="DMO61" s="13"/>
      <c r="DMP61" s="13"/>
      <c r="DMQ61" s="13"/>
      <c r="DMR61" s="13"/>
      <c r="DMS61" s="13"/>
      <c r="DMT61" s="13"/>
      <c r="DMU61" s="13"/>
      <c r="DMV61" s="13"/>
      <c r="DMW61" s="13"/>
      <c r="DMX61" s="13"/>
      <c r="DMY61" s="13"/>
      <c r="DMZ61" s="13"/>
      <c r="DNA61" s="13"/>
      <c r="DNB61" s="13"/>
      <c r="DNC61" s="13"/>
      <c r="DND61" s="13"/>
      <c r="DNE61" s="13"/>
      <c r="DNF61" s="13"/>
      <c r="DNG61" s="13"/>
      <c r="DNH61" s="13"/>
      <c r="DNI61" s="13"/>
      <c r="DNJ61" s="13"/>
      <c r="DNK61" s="13"/>
      <c r="DNL61" s="13"/>
      <c r="DNM61" s="13"/>
      <c r="DNN61" s="13"/>
      <c r="DNO61" s="13"/>
      <c r="DNP61" s="13"/>
      <c r="DNQ61" s="13"/>
      <c r="DNR61" s="13"/>
      <c r="DNS61" s="13"/>
      <c r="DNT61" s="13"/>
      <c r="DNU61" s="13"/>
      <c r="DNV61" s="13"/>
      <c r="DNW61" s="13"/>
      <c r="DNX61" s="13"/>
      <c r="DNY61" s="13"/>
      <c r="DNZ61" s="13"/>
      <c r="DOA61" s="13"/>
      <c r="DOB61" s="13"/>
      <c r="DOC61" s="13"/>
      <c r="DOD61" s="13"/>
      <c r="DOE61" s="13"/>
      <c r="DOF61" s="13"/>
      <c r="DOG61" s="13"/>
      <c r="DOH61" s="13"/>
      <c r="DOI61" s="13"/>
      <c r="DOJ61" s="13"/>
      <c r="DOK61" s="13"/>
      <c r="DOL61" s="13"/>
      <c r="DOM61" s="13"/>
      <c r="DON61" s="13"/>
      <c r="DOO61" s="13"/>
      <c r="DOP61" s="13"/>
      <c r="DOQ61" s="13"/>
      <c r="DOR61" s="13"/>
      <c r="DOS61" s="13"/>
      <c r="DOT61" s="13"/>
      <c r="DOU61" s="13"/>
      <c r="DOV61" s="13"/>
      <c r="DOW61" s="13"/>
      <c r="DOX61" s="13"/>
      <c r="DOY61" s="13"/>
      <c r="DOZ61" s="13"/>
      <c r="DPA61" s="13"/>
      <c r="DPB61" s="13"/>
      <c r="DPC61" s="13"/>
      <c r="DPD61" s="13"/>
      <c r="DPE61" s="13"/>
      <c r="DPF61" s="13"/>
      <c r="DPG61" s="13"/>
      <c r="DPH61" s="13"/>
      <c r="DPI61" s="13"/>
      <c r="DPJ61" s="13"/>
      <c r="DPK61" s="13"/>
      <c r="DPL61" s="13"/>
      <c r="DPM61" s="13"/>
      <c r="DPN61" s="13"/>
      <c r="DPO61" s="13"/>
      <c r="DPP61" s="13"/>
      <c r="DPQ61" s="13"/>
      <c r="DPR61" s="13"/>
      <c r="DPS61" s="13"/>
      <c r="DPT61" s="13"/>
      <c r="DPU61" s="13"/>
      <c r="DPV61" s="13"/>
      <c r="DPW61" s="13"/>
      <c r="DPX61" s="13"/>
      <c r="DPY61" s="13"/>
      <c r="DPZ61" s="13"/>
      <c r="DQA61" s="13"/>
      <c r="DQB61" s="13"/>
      <c r="DQC61" s="13"/>
      <c r="DQD61" s="13"/>
      <c r="DQE61" s="13"/>
      <c r="DQF61" s="13"/>
      <c r="DQG61" s="13"/>
      <c r="DQH61" s="13"/>
      <c r="DQI61" s="13"/>
      <c r="DQJ61" s="13"/>
      <c r="DQK61" s="13"/>
      <c r="DQL61" s="13"/>
      <c r="DQM61" s="13"/>
      <c r="DQN61" s="13"/>
      <c r="DQO61" s="13"/>
      <c r="DQP61" s="13"/>
      <c r="DQQ61" s="13"/>
      <c r="DQR61" s="13"/>
      <c r="DQS61" s="13"/>
      <c r="DQT61" s="13"/>
      <c r="DQU61" s="13"/>
      <c r="DQV61" s="13"/>
      <c r="DQW61" s="13"/>
      <c r="DQX61" s="13"/>
      <c r="DQY61" s="13"/>
      <c r="DQZ61" s="13"/>
      <c r="DRA61" s="13"/>
      <c r="DRB61" s="13"/>
      <c r="DRC61" s="13"/>
      <c r="DRD61" s="13"/>
      <c r="DRE61" s="13"/>
      <c r="DRF61" s="13"/>
      <c r="DRG61" s="13"/>
      <c r="DRH61" s="13"/>
      <c r="DRI61" s="13"/>
      <c r="DRJ61" s="13"/>
      <c r="DRK61" s="13"/>
      <c r="DRL61" s="13"/>
      <c r="DRM61" s="13"/>
      <c r="DRN61" s="13"/>
      <c r="DRO61" s="13"/>
      <c r="DRP61" s="13"/>
      <c r="DRQ61" s="13"/>
      <c r="DRR61" s="13"/>
      <c r="DRS61" s="13"/>
      <c r="DRT61" s="13"/>
      <c r="DRU61" s="13"/>
      <c r="DRV61" s="13"/>
      <c r="DRW61" s="13"/>
      <c r="DRX61" s="13"/>
      <c r="DRY61" s="13"/>
      <c r="DRZ61" s="13"/>
      <c r="DSA61" s="13"/>
      <c r="DSB61" s="13"/>
      <c r="DSC61" s="13"/>
      <c r="DSD61" s="13"/>
      <c r="DSE61" s="13"/>
      <c r="DSF61" s="13"/>
      <c r="DSG61" s="13"/>
      <c r="DSH61" s="13"/>
      <c r="DSI61" s="13"/>
      <c r="DSJ61" s="13"/>
      <c r="DSK61" s="13"/>
      <c r="DSL61" s="13"/>
      <c r="DSM61" s="13"/>
      <c r="DSN61" s="13"/>
      <c r="DSO61" s="13"/>
      <c r="DSP61" s="13"/>
      <c r="DSQ61" s="13"/>
      <c r="DSR61" s="13"/>
      <c r="DSS61" s="13"/>
      <c r="DST61" s="13"/>
      <c r="DSU61" s="13"/>
      <c r="DSV61" s="13"/>
      <c r="DSW61" s="13"/>
      <c r="DSX61" s="13"/>
      <c r="DSY61" s="13"/>
      <c r="DSZ61" s="13"/>
      <c r="DTA61" s="13"/>
      <c r="DTB61" s="13"/>
      <c r="DTC61" s="13"/>
      <c r="DTD61" s="13"/>
      <c r="DTE61" s="13"/>
      <c r="DTF61" s="13"/>
      <c r="DTG61" s="13"/>
      <c r="DTH61" s="13"/>
      <c r="DTI61" s="13"/>
      <c r="DTJ61" s="13"/>
      <c r="DTK61" s="13"/>
      <c r="DTL61" s="13"/>
      <c r="DTM61" s="13"/>
      <c r="DTN61" s="13"/>
      <c r="DTO61" s="13"/>
      <c r="DTP61" s="13"/>
      <c r="DTQ61" s="13"/>
      <c r="DTR61" s="13"/>
      <c r="DTS61" s="13"/>
      <c r="DTT61" s="13"/>
      <c r="DTU61" s="13"/>
      <c r="DTV61" s="13"/>
      <c r="DTW61" s="13"/>
      <c r="DTX61" s="13"/>
      <c r="DTY61" s="13"/>
      <c r="DTZ61" s="13"/>
      <c r="DUA61" s="13"/>
      <c r="DUB61" s="13"/>
      <c r="DUC61" s="13"/>
      <c r="DUD61" s="13"/>
      <c r="DUE61" s="13"/>
      <c r="DUF61" s="13"/>
      <c r="DUG61" s="13"/>
      <c r="DUH61" s="13"/>
      <c r="DUI61" s="13"/>
      <c r="DUJ61" s="13"/>
      <c r="DUK61" s="13"/>
      <c r="DUL61" s="13"/>
      <c r="DUM61" s="13"/>
      <c r="DUN61" s="13"/>
      <c r="DUO61" s="13"/>
      <c r="DUP61" s="13"/>
      <c r="DUQ61" s="13"/>
      <c r="DUR61" s="13"/>
      <c r="DUS61" s="13"/>
      <c r="DUT61" s="13"/>
      <c r="DUU61" s="13"/>
      <c r="DUV61" s="13"/>
      <c r="DUW61" s="13"/>
      <c r="DUX61" s="13"/>
      <c r="DUY61" s="13"/>
      <c r="DUZ61" s="13"/>
      <c r="DVA61" s="13"/>
      <c r="DVB61" s="13"/>
      <c r="DVC61" s="13"/>
      <c r="DVD61" s="13"/>
      <c r="DVE61" s="13"/>
      <c r="DVF61" s="13"/>
      <c r="DVG61" s="13"/>
      <c r="DVH61" s="13"/>
      <c r="DVI61" s="13"/>
      <c r="DVJ61" s="13"/>
      <c r="DVK61" s="13"/>
      <c r="DVL61" s="13"/>
      <c r="DVM61" s="13"/>
      <c r="DVN61" s="13"/>
      <c r="DVO61" s="13"/>
      <c r="DVP61" s="13"/>
      <c r="DVQ61" s="13"/>
      <c r="DVR61" s="13"/>
      <c r="DVS61" s="13"/>
      <c r="DVT61" s="13"/>
      <c r="DVU61" s="13"/>
      <c r="DVV61" s="13"/>
      <c r="DVW61" s="13"/>
      <c r="DVX61" s="13"/>
      <c r="DVY61" s="13"/>
      <c r="DVZ61" s="13"/>
      <c r="DWA61" s="13"/>
      <c r="DWB61" s="13"/>
      <c r="DWC61" s="13"/>
      <c r="DWD61" s="13"/>
      <c r="DWE61" s="13"/>
      <c r="DWF61" s="13"/>
      <c r="DWG61" s="13"/>
      <c r="DWH61" s="13"/>
      <c r="DWI61" s="13"/>
      <c r="DWJ61" s="13"/>
      <c r="DWK61" s="13"/>
      <c r="DWL61" s="13"/>
      <c r="DWM61" s="13"/>
      <c r="DWN61" s="13"/>
      <c r="DWO61" s="13"/>
      <c r="DWP61" s="13"/>
      <c r="DWQ61" s="13"/>
      <c r="DWR61" s="13"/>
      <c r="DWS61" s="13"/>
      <c r="DWT61" s="13"/>
      <c r="DWU61" s="13"/>
      <c r="DWV61" s="13"/>
      <c r="DWW61" s="13"/>
      <c r="DWX61" s="13"/>
      <c r="DWY61" s="13"/>
      <c r="DWZ61" s="13"/>
      <c r="DXA61" s="13"/>
      <c r="DXB61" s="13"/>
      <c r="DXC61" s="13"/>
      <c r="DXD61" s="13"/>
      <c r="DXE61" s="13"/>
      <c r="DXF61" s="13"/>
      <c r="DXG61" s="13"/>
      <c r="DXH61" s="13"/>
      <c r="DXI61" s="13"/>
      <c r="DXJ61" s="13"/>
      <c r="DXK61" s="13"/>
      <c r="DXL61" s="13"/>
      <c r="DXM61" s="13"/>
      <c r="DXN61" s="13"/>
      <c r="DXO61" s="13"/>
      <c r="DXP61" s="13"/>
      <c r="DXQ61" s="13"/>
      <c r="DXR61" s="13"/>
      <c r="DXS61" s="13"/>
      <c r="DXT61" s="13"/>
      <c r="DXU61" s="13"/>
      <c r="DXV61" s="13"/>
      <c r="DXW61" s="13"/>
      <c r="DXX61" s="13"/>
      <c r="DXY61" s="13"/>
      <c r="DXZ61" s="13"/>
      <c r="DYA61" s="13"/>
      <c r="DYB61" s="13"/>
      <c r="DYC61" s="13"/>
      <c r="DYD61" s="13"/>
      <c r="DYE61" s="13"/>
      <c r="DYF61" s="13"/>
      <c r="DYG61" s="13"/>
      <c r="DYH61" s="13"/>
      <c r="DYI61" s="13"/>
      <c r="DYJ61" s="13"/>
      <c r="DYK61" s="13"/>
      <c r="DYL61" s="13"/>
      <c r="DYM61" s="13"/>
      <c r="DYN61" s="13"/>
      <c r="DYO61" s="13"/>
      <c r="DYP61" s="13"/>
      <c r="DYQ61" s="13"/>
      <c r="DYR61" s="13"/>
      <c r="DYS61" s="13"/>
      <c r="DYT61" s="13"/>
      <c r="DYU61" s="13"/>
      <c r="DYV61" s="13"/>
      <c r="DYW61" s="13"/>
      <c r="DYX61" s="13"/>
      <c r="DYY61" s="13"/>
      <c r="DYZ61" s="13"/>
      <c r="DZA61" s="13"/>
      <c r="DZB61" s="13"/>
      <c r="DZC61" s="13"/>
      <c r="DZD61" s="13"/>
      <c r="DZE61" s="13"/>
      <c r="DZF61" s="13"/>
      <c r="DZG61" s="13"/>
      <c r="DZH61" s="13"/>
      <c r="DZI61" s="13"/>
      <c r="DZJ61" s="13"/>
      <c r="DZK61" s="13"/>
      <c r="DZL61" s="13"/>
      <c r="DZM61" s="13"/>
      <c r="DZN61" s="13"/>
      <c r="DZO61" s="13"/>
      <c r="DZP61" s="13"/>
      <c r="DZQ61" s="13"/>
      <c r="DZR61" s="13"/>
      <c r="DZS61" s="13"/>
      <c r="DZT61" s="13"/>
      <c r="DZU61" s="13"/>
      <c r="DZV61" s="13"/>
      <c r="DZW61" s="13"/>
      <c r="DZX61" s="13"/>
      <c r="DZY61" s="13"/>
      <c r="DZZ61" s="13"/>
      <c r="EAA61" s="13"/>
      <c r="EAB61" s="13"/>
      <c r="EAC61" s="13"/>
      <c r="EAD61" s="13"/>
      <c r="EAE61" s="13"/>
      <c r="EAF61" s="13"/>
      <c r="EAG61" s="13"/>
      <c r="EAH61" s="13"/>
      <c r="EAI61" s="13"/>
      <c r="EAJ61" s="13"/>
      <c r="EAK61" s="13"/>
      <c r="EAL61" s="13"/>
      <c r="EAM61" s="13"/>
      <c r="EAN61" s="13"/>
      <c r="EAO61" s="13"/>
      <c r="EAP61" s="13"/>
      <c r="EAQ61" s="13"/>
      <c r="EAR61" s="13"/>
      <c r="EAS61" s="13"/>
      <c r="EAT61" s="13"/>
      <c r="EAU61" s="13"/>
      <c r="EAV61" s="13"/>
      <c r="EAW61" s="13"/>
      <c r="EAX61" s="13"/>
      <c r="EAY61" s="13"/>
      <c r="EAZ61" s="13"/>
      <c r="EBA61" s="13"/>
      <c r="EBB61" s="13"/>
      <c r="EBC61" s="13"/>
      <c r="EBD61" s="13"/>
      <c r="EBE61" s="13"/>
      <c r="EBF61" s="13"/>
      <c r="EBG61" s="13"/>
      <c r="EBH61" s="13"/>
      <c r="EBI61" s="13"/>
      <c r="EBJ61" s="13"/>
      <c r="EBK61" s="13"/>
      <c r="EBL61" s="13"/>
      <c r="EBM61" s="13"/>
      <c r="EBN61" s="13"/>
      <c r="EBO61" s="13"/>
      <c r="EBP61" s="13"/>
      <c r="EBQ61" s="13"/>
      <c r="EBR61" s="13"/>
      <c r="EBS61" s="13"/>
      <c r="EBT61" s="13"/>
      <c r="EBU61" s="13"/>
      <c r="EBV61" s="13"/>
      <c r="EBW61" s="13"/>
      <c r="EBX61" s="13"/>
      <c r="EBY61" s="13"/>
      <c r="EBZ61" s="13"/>
      <c r="ECA61" s="13"/>
      <c r="ECB61" s="13"/>
      <c r="ECC61" s="13"/>
      <c r="ECD61" s="13"/>
      <c r="ECE61" s="13"/>
      <c r="ECF61" s="13"/>
      <c r="ECG61" s="13"/>
      <c r="ECH61" s="13"/>
      <c r="ECI61" s="13"/>
      <c r="ECJ61" s="13"/>
      <c r="ECK61" s="13"/>
      <c r="ECL61" s="13"/>
      <c r="ECM61" s="13"/>
      <c r="ECN61" s="13"/>
      <c r="ECO61" s="13"/>
      <c r="ECP61" s="13"/>
      <c r="ECQ61" s="13"/>
      <c r="ECR61" s="13"/>
      <c r="ECS61" s="13"/>
      <c r="ECT61" s="13"/>
      <c r="ECU61" s="13"/>
      <c r="ECV61" s="13"/>
      <c r="ECW61" s="13"/>
      <c r="ECX61" s="13"/>
      <c r="ECY61" s="13"/>
      <c r="ECZ61" s="13"/>
      <c r="EDA61" s="13"/>
      <c r="EDB61" s="13"/>
      <c r="EDC61" s="13"/>
      <c r="EDD61" s="13"/>
      <c r="EDE61" s="13"/>
      <c r="EDF61" s="13"/>
      <c r="EDG61" s="13"/>
      <c r="EDH61" s="13"/>
      <c r="EDI61" s="13"/>
      <c r="EDJ61" s="13"/>
      <c r="EDK61" s="13"/>
      <c r="EDL61" s="13"/>
      <c r="EDM61" s="13"/>
      <c r="EDN61" s="13"/>
      <c r="EDO61" s="13"/>
      <c r="EDP61" s="13"/>
      <c r="EDQ61" s="13"/>
      <c r="EDR61" s="13"/>
      <c r="EDS61" s="13"/>
      <c r="EDT61" s="13"/>
      <c r="EDU61" s="13"/>
      <c r="EDV61" s="13"/>
      <c r="EDW61" s="13"/>
      <c r="EDX61" s="13"/>
      <c r="EDY61" s="13"/>
      <c r="EDZ61" s="13"/>
      <c r="EEA61" s="13"/>
      <c r="EEB61" s="13"/>
      <c r="EEC61" s="13"/>
      <c r="EED61" s="13"/>
      <c r="EEE61" s="13"/>
      <c r="EEF61" s="13"/>
      <c r="EEG61" s="13"/>
      <c r="EEH61" s="13"/>
      <c r="EEI61" s="13"/>
      <c r="EEJ61" s="13"/>
      <c r="EEK61" s="13"/>
      <c r="EEL61" s="13"/>
      <c r="EEM61" s="13"/>
      <c r="EEN61" s="13"/>
      <c r="EEO61" s="13"/>
      <c r="EEP61" s="13"/>
      <c r="EEQ61" s="13"/>
      <c r="EER61" s="13"/>
      <c r="EES61" s="13"/>
      <c r="EET61" s="13"/>
      <c r="EEU61" s="13"/>
      <c r="EEV61" s="13"/>
      <c r="EEW61" s="13"/>
      <c r="EEX61" s="13"/>
      <c r="EEY61" s="13"/>
      <c r="EEZ61" s="13"/>
      <c r="EFA61" s="13"/>
      <c r="EFB61" s="13"/>
      <c r="EFC61" s="13"/>
      <c r="EFD61" s="13"/>
      <c r="EFE61" s="13"/>
      <c r="EFF61" s="13"/>
      <c r="EFG61" s="13"/>
      <c r="EFH61" s="13"/>
      <c r="EFI61" s="13"/>
      <c r="EFJ61" s="13"/>
      <c r="EFK61" s="13"/>
      <c r="EFL61" s="13"/>
      <c r="EFM61" s="13"/>
      <c r="EFN61" s="13"/>
      <c r="EFO61" s="13"/>
      <c r="EFP61" s="13"/>
      <c r="EFQ61" s="13"/>
      <c r="EFR61" s="13"/>
      <c r="EFS61" s="13"/>
      <c r="EFT61" s="13"/>
      <c r="EFU61" s="13"/>
      <c r="EFV61" s="13"/>
      <c r="EFW61" s="13"/>
      <c r="EFX61" s="13"/>
      <c r="EFY61" s="13"/>
      <c r="EFZ61" s="13"/>
      <c r="EGA61" s="13"/>
      <c r="EGB61" s="13"/>
      <c r="EGC61" s="13"/>
      <c r="EGD61" s="13"/>
      <c r="EGE61" s="13"/>
      <c r="EGF61" s="13"/>
      <c r="EGG61" s="13"/>
      <c r="EGH61" s="13"/>
      <c r="EGI61" s="13"/>
      <c r="EGJ61" s="13"/>
      <c r="EGK61" s="13"/>
      <c r="EGL61" s="13"/>
      <c r="EGM61" s="13"/>
      <c r="EGN61" s="13"/>
      <c r="EGO61" s="13"/>
      <c r="EGP61" s="13"/>
      <c r="EGQ61" s="13"/>
      <c r="EGR61" s="13"/>
      <c r="EGS61" s="13"/>
      <c r="EGT61" s="13"/>
      <c r="EGU61" s="13"/>
      <c r="EGV61" s="13"/>
      <c r="EGW61" s="13"/>
      <c r="EGX61" s="13"/>
      <c r="EGY61" s="13"/>
      <c r="EGZ61" s="13"/>
      <c r="EHA61" s="13"/>
      <c r="EHB61" s="13"/>
      <c r="EHC61" s="13"/>
      <c r="EHD61" s="13"/>
      <c r="EHE61" s="13"/>
      <c r="EHF61" s="13"/>
      <c r="EHG61" s="13"/>
      <c r="EHH61" s="13"/>
      <c r="EHI61" s="13"/>
      <c r="EHJ61" s="13"/>
      <c r="EHK61" s="13"/>
      <c r="EHL61" s="13"/>
      <c r="EHM61" s="13"/>
      <c r="EHN61" s="13"/>
      <c r="EHO61" s="13"/>
      <c r="EHP61" s="13"/>
      <c r="EHQ61" s="13"/>
      <c r="EHR61" s="13"/>
      <c r="EHS61" s="13"/>
      <c r="EHT61" s="13"/>
      <c r="EHU61" s="13"/>
      <c r="EHV61" s="13"/>
      <c r="EHW61" s="13"/>
      <c r="EHX61" s="13"/>
      <c r="EHY61" s="13"/>
      <c r="EHZ61" s="13"/>
      <c r="EIA61" s="13"/>
      <c r="EIB61" s="13"/>
      <c r="EIC61" s="13"/>
      <c r="EID61" s="13"/>
      <c r="EIE61" s="13"/>
      <c r="EIF61" s="13"/>
      <c r="EIG61" s="13"/>
      <c r="EIH61" s="13"/>
      <c r="EII61" s="13"/>
      <c r="EIJ61" s="13"/>
      <c r="EIK61" s="13"/>
      <c r="EIL61" s="13"/>
      <c r="EIM61" s="13"/>
      <c r="EIN61" s="13"/>
      <c r="EIO61" s="13"/>
      <c r="EIP61" s="13"/>
      <c r="EIQ61" s="13"/>
      <c r="EIR61" s="13"/>
      <c r="EIS61" s="13"/>
      <c r="EIT61" s="13"/>
      <c r="EIU61" s="13"/>
      <c r="EIV61" s="13"/>
      <c r="EIW61" s="13"/>
      <c r="EIX61" s="13"/>
      <c r="EIY61" s="13"/>
      <c r="EIZ61" s="13"/>
      <c r="EJA61" s="13"/>
      <c r="EJB61" s="13"/>
      <c r="EJC61" s="13"/>
      <c r="EJD61" s="13"/>
      <c r="EJE61" s="13"/>
      <c r="EJF61" s="13"/>
      <c r="EJG61" s="13"/>
      <c r="EJH61" s="13"/>
      <c r="EJI61" s="13"/>
      <c r="EJJ61" s="13"/>
      <c r="EJK61" s="13"/>
      <c r="EJL61" s="13"/>
      <c r="EJM61" s="13"/>
      <c r="EJN61" s="13"/>
      <c r="EJO61" s="13"/>
      <c r="EJP61" s="13"/>
      <c r="EJQ61" s="13"/>
      <c r="EJR61" s="13"/>
      <c r="EJS61" s="13"/>
      <c r="EJT61" s="13"/>
      <c r="EJU61" s="13"/>
      <c r="EJV61" s="13"/>
      <c r="EJW61" s="13"/>
      <c r="EJX61" s="13"/>
      <c r="EJY61" s="13"/>
      <c r="EJZ61" s="13"/>
      <c r="EKA61" s="13"/>
      <c r="EKB61" s="13"/>
      <c r="EKC61" s="13"/>
      <c r="EKD61" s="13"/>
      <c r="EKE61" s="13"/>
      <c r="EKF61" s="13"/>
      <c r="EKG61" s="13"/>
      <c r="EKH61" s="13"/>
      <c r="EKI61" s="13"/>
      <c r="EKJ61" s="13"/>
      <c r="EKK61" s="13"/>
      <c r="EKL61" s="13"/>
      <c r="EKM61" s="13"/>
      <c r="EKN61" s="13"/>
      <c r="EKO61" s="13"/>
      <c r="EKP61" s="13"/>
      <c r="EKQ61" s="13"/>
      <c r="EKR61" s="13"/>
      <c r="EKS61" s="13"/>
      <c r="EKT61" s="13"/>
      <c r="EKU61" s="13"/>
      <c r="EKV61" s="13"/>
      <c r="EKW61" s="13"/>
      <c r="EKX61" s="13"/>
      <c r="EKY61" s="13"/>
      <c r="EKZ61" s="13"/>
      <c r="ELA61" s="13"/>
      <c r="ELB61" s="13"/>
      <c r="ELC61" s="13"/>
      <c r="ELD61" s="13"/>
      <c r="ELE61" s="13"/>
      <c r="ELF61" s="13"/>
      <c r="ELG61" s="13"/>
      <c r="ELH61" s="13"/>
      <c r="ELI61" s="13"/>
      <c r="ELJ61" s="13"/>
      <c r="ELK61" s="13"/>
      <c r="ELL61" s="13"/>
      <c r="ELM61" s="13"/>
      <c r="ELN61" s="13"/>
      <c r="ELO61" s="13"/>
      <c r="ELP61" s="13"/>
      <c r="ELQ61" s="13"/>
      <c r="ELR61" s="13"/>
      <c r="ELS61" s="13"/>
      <c r="ELT61" s="13"/>
      <c r="ELU61" s="13"/>
      <c r="ELV61" s="13"/>
      <c r="ELW61" s="13"/>
      <c r="ELX61" s="13"/>
      <c r="ELY61" s="13"/>
      <c r="ELZ61" s="13"/>
      <c r="EMA61" s="13"/>
      <c r="EMB61" s="13"/>
      <c r="EMC61" s="13"/>
      <c r="EMD61" s="13"/>
      <c r="EME61" s="13"/>
      <c r="EMF61" s="13"/>
      <c r="EMG61" s="13"/>
      <c r="EMH61" s="13"/>
      <c r="EMI61" s="13"/>
      <c r="EMJ61" s="13"/>
      <c r="EMK61" s="13"/>
      <c r="EML61" s="13"/>
      <c r="EMM61" s="13"/>
      <c r="EMN61" s="13"/>
      <c r="EMO61" s="13"/>
      <c r="EMP61" s="13"/>
      <c r="EMQ61" s="13"/>
      <c r="EMR61" s="13"/>
      <c r="EMS61" s="13"/>
      <c r="EMT61" s="13"/>
      <c r="EMU61" s="13"/>
      <c r="EMV61" s="13"/>
      <c r="EMW61" s="13"/>
      <c r="EMX61" s="13"/>
      <c r="EMY61" s="13"/>
      <c r="EMZ61" s="13"/>
      <c r="ENA61" s="13"/>
      <c r="ENB61" s="13"/>
      <c r="ENC61" s="13"/>
      <c r="END61" s="13"/>
      <c r="ENE61" s="13"/>
      <c r="ENF61" s="13"/>
      <c r="ENG61" s="13"/>
      <c r="ENH61" s="13"/>
      <c r="ENI61" s="13"/>
      <c r="ENJ61" s="13"/>
      <c r="ENK61" s="13"/>
      <c r="ENL61" s="13"/>
      <c r="ENM61" s="13"/>
      <c r="ENN61" s="13"/>
      <c r="ENO61" s="13"/>
      <c r="ENP61" s="13"/>
      <c r="ENQ61" s="13"/>
      <c r="ENR61" s="13"/>
      <c r="ENS61" s="13"/>
      <c r="ENT61" s="13"/>
      <c r="ENU61" s="13"/>
      <c r="ENV61" s="13"/>
      <c r="ENW61" s="13"/>
      <c r="ENX61" s="13"/>
      <c r="ENY61" s="13"/>
      <c r="ENZ61" s="13"/>
      <c r="EOA61" s="13"/>
      <c r="EOB61" s="13"/>
      <c r="EOC61" s="13"/>
      <c r="EOD61" s="13"/>
      <c r="EOE61" s="13"/>
      <c r="EOF61" s="13"/>
      <c r="EOG61" s="13"/>
      <c r="EOH61" s="13"/>
      <c r="EOI61" s="13"/>
      <c r="EOJ61" s="13"/>
      <c r="EOK61" s="13"/>
      <c r="EOL61" s="13"/>
      <c r="EOM61" s="13"/>
      <c r="EON61" s="13"/>
      <c r="EOO61" s="13"/>
      <c r="EOP61" s="13"/>
      <c r="EOQ61" s="13"/>
      <c r="EOR61" s="13"/>
      <c r="EOS61" s="13"/>
      <c r="EOT61" s="13"/>
      <c r="EOU61" s="13"/>
      <c r="EOV61" s="13"/>
      <c r="EOW61" s="13"/>
      <c r="EOX61" s="13"/>
      <c r="EOY61" s="13"/>
      <c r="EOZ61" s="13"/>
      <c r="EPA61" s="13"/>
      <c r="EPB61" s="13"/>
      <c r="EPC61" s="13"/>
      <c r="EPD61" s="13"/>
      <c r="EPE61" s="13"/>
      <c r="EPF61" s="13"/>
      <c r="EPG61" s="13"/>
      <c r="EPH61" s="13"/>
      <c r="EPI61" s="13"/>
      <c r="EPJ61" s="13"/>
      <c r="EPK61" s="13"/>
      <c r="EPL61" s="13"/>
      <c r="EPM61" s="13"/>
      <c r="EPN61" s="13"/>
      <c r="EPO61" s="13"/>
      <c r="EPP61" s="13"/>
      <c r="EPQ61" s="13"/>
      <c r="EPR61" s="13"/>
      <c r="EPS61" s="13"/>
      <c r="EPT61" s="13"/>
      <c r="EPU61" s="13"/>
      <c r="EPV61" s="13"/>
      <c r="EPW61" s="13"/>
      <c r="EPX61" s="13"/>
      <c r="EPY61" s="13"/>
      <c r="EPZ61" s="13"/>
      <c r="EQA61" s="13"/>
      <c r="EQB61" s="13"/>
      <c r="EQC61" s="13"/>
      <c r="EQD61" s="13"/>
      <c r="EQE61" s="13"/>
      <c r="EQF61" s="13"/>
      <c r="EQG61" s="13"/>
      <c r="EQH61" s="13"/>
      <c r="EQI61" s="13"/>
      <c r="EQJ61" s="13"/>
      <c r="EQK61" s="13"/>
      <c r="EQL61" s="13"/>
      <c r="EQM61" s="13"/>
      <c r="EQN61" s="13"/>
      <c r="EQO61" s="13"/>
      <c r="EQP61" s="13"/>
      <c r="EQQ61" s="13"/>
      <c r="EQR61" s="13"/>
      <c r="EQS61" s="13"/>
      <c r="EQT61" s="13"/>
      <c r="EQU61" s="13"/>
      <c r="EQV61" s="13"/>
      <c r="EQW61" s="13"/>
      <c r="EQX61" s="13"/>
      <c r="EQY61" s="13"/>
      <c r="EQZ61" s="13"/>
      <c r="ERA61" s="13"/>
      <c r="ERB61" s="13"/>
      <c r="ERC61" s="13"/>
      <c r="ERD61" s="13"/>
      <c r="ERE61" s="13"/>
      <c r="ERF61" s="13"/>
      <c r="ERG61" s="13"/>
      <c r="ERH61" s="13"/>
      <c r="ERI61" s="13"/>
      <c r="ERJ61" s="13"/>
      <c r="ERK61" s="13"/>
      <c r="ERL61" s="13"/>
      <c r="ERM61" s="13"/>
      <c r="ERN61" s="13"/>
      <c r="ERO61" s="13"/>
      <c r="ERP61" s="13"/>
      <c r="ERQ61" s="13"/>
      <c r="ERR61" s="13"/>
      <c r="ERS61" s="13"/>
      <c r="ERT61" s="13"/>
      <c r="ERU61" s="13"/>
      <c r="ERV61" s="13"/>
      <c r="ERW61" s="13"/>
      <c r="ERX61" s="13"/>
      <c r="ERY61" s="13"/>
      <c r="ERZ61" s="13"/>
      <c r="ESA61" s="13"/>
      <c r="ESB61" s="13"/>
      <c r="ESC61" s="13"/>
      <c r="ESD61" s="13"/>
      <c r="ESE61" s="13"/>
      <c r="ESF61" s="13"/>
      <c r="ESG61" s="13"/>
      <c r="ESH61" s="13"/>
      <c r="ESI61" s="13"/>
      <c r="ESJ61" s="13"/>
      <c r="ESK61" s="13"/>
      <c r="ESL61" s="13"/>
      <c r="ESM61" s="13"/>
      <c r="ESN61" s="13"/>
      <c r="ESO61" s="13"/>
      <c r="ESP61" s="13"/>
      <c r="ESQ61" s="13"/>
      <c r="ESR61" s="13"/>
      <c r="ESS61" s="13"/>
      <c r="EST61" s="13"/>
      <c r="ESU61" s="13"/>
      <c r="ESV61" s="13"/>
      <c r="ESW61" s="13"/>
      <c r="ESX61" s="13"/>
      <c r="ESY61" s="13"/>
      <c r="ESZ61" s="13"/>
      <c r="ETA61" s="13"/>
      <c r="ETB61" s="13"/>
      <c r="ETC61" s="13"/>
      <c r="ETD61" s="13"/>
      <c r="ETE61" s="13"/>
      <c r="ETF61" s="13"/>
      <c r="ETG61" s="13"/>
      <c r="ETH61" s="13"/>
      <c r="ETI61" s="13"/>
      <c r="ETJ61" s="13"/>
      <c r="ETK61" s="13"/>
      <c r="ETL61" s="13"/>
      <c r="ETM61" s="13"/>
      <c r="ETN61" s="13"/>
      <c r="ETO61" s="13"/>
      <c r="ETP61" s="13"/>
      <c r="ETQ61" s="13"/>
      <c r="ETR61" s="13"/>
      <c r="ETS61" s="13"/>
      <c r="ETT61" s="13"/>
      <c r="ETU61" s="13"/>
      <c r="ETV61" s="13"/>
      <c r="ETW61" s="13"/>
      <c r="ETX61" s="13"/>
      <c r="ETY61" s="13"/>
      <c r="ETZ61" s="13"/>
      <c r="EUA61" s="13"/>
      <c r="EUB61" s="13"/>
      <c r="EUC61" s="13"/>
      <c r="EUD61" s="13"/>
      <c r="EUE61" s="13"/>
      <c r="EUF61" s="13"/>
      <c r="EUG61" s="13"/>
      <c r="EUH61" s="13"/>
      <c r="EUI61" s="13"/>
      <c r="EUJ61" s="13"/>
      <c r="EUK61" s="13"/>
      <c r="EUL61" s="13"/>
      <c r="EUM61" s="13"/>
      <c r="EUN61" s="13"/>
      <c r="EUO61" s="13"/>
      <c r="EUP61" s="13"/>
      <c r="EUQ61" s="13"/>
      <c r="EUR61" s="13"/>
      <c r="EUS61" s="13"/>
      <c r="EUT61" s="13"/>
      <c r="EUU61" s="13"/>
      <c r="EUV61" s="13"/>
      <c r="EUW61" s="13"/>
      <c r="EUX61" s="13"/>
      <c r="EUY61" s="13"/>
      <c r="EUZ61" s="13"/>
      <c r="EVA61" s="13"/>
      <c r="EVB61" s="13"/>
      <c r="EVC61" s="13"/>
      <c r="EVD61" s="13"/>
      <c r="EVE61" s="13"/>
      <c r="EVF61" s="13"/>
      <c r="EVG61" s="13"/>
      <c r="EVH61" s="13"/>
      <c r="EVI61" s="13"/>
      <c r="EVJ61" s="13"/>
      <c r="EVK61" s="13"/>
      <c r="EVL61" s="13"/>
      <c r="EVM61" s="13"/>
      <c r="EVN61" s="13"/>
      <c r="EVO61" s="13"/>
      <c r="EVP61" s="13"/>
      <c r="EVQ61" s="13"/>
      <c r="EVR61" s="13"/>
      <c r="EVS61" s="13"/>
      <c r="EVT61" s="13"/>
      <c r="EVU61" s="13"/>
      <c r="EVV61" s="13"/>
      <c r="EVW61" s="13"/>
      <c r="EVX61" s="13"/>
      <c r="EVY61" s="13"/>
      <c r="EVZ61" s="13"/>
      <c r="EWA61" s="13"/>
      <c r="EWB61" s="13"/>
      <c r="EWC61" s="13"/>
      <c r="EWD61" s="13"/>
      <c r="EWE61" s="13"/>
      <c r="EWF61" s="13"/>
      <c r="EWG61" s="13"/>
      <c r="EWH61" s="13"/>
      <c r="EWI61" s="13"/>
      <c r="EWJ61" s="13"/>
      <c r="EWK61" s="13"/>
      <c r="EWL61" s="13"/>
      <c r="EWM61" s="13"/>
      <c r="EWN61" s="13"/>
      <c r="EWO61" s="13"/>
      <c r="EWP61" s="13"/>
      <c r="EWQ61" s="13"/>
      <c r="EWR61" s="13"/>
      <c r="EWS61" s="13"/>
      <c r="EWT61" s="13"/>
      <c r="EWU61" s="13"/>
      <c r="EWV61" s="13"/>
      <c r="EWW61" s="13"/>
      <c r="EWX61" s="13"/>
      <c r="EWY61" s="13"/>
      <c r="EWZ61" s="13"/>
      <c r="EXA61" s="13"/>
      <c r="EXB61" s="13"/>
      <c r="EXC61" s="13"/>
      <c r="EXD61" s="13"/>
      <c r="EXE61" s="13"/>
      <c r="EXF61" s="13"/>
      <c r="EXG61" s="13"/>
      <c r="EXH61" s="13"/>
      <c r="EXI61" s="13"/>
      <c r="EXJ61" s="13"/>
      <c r="EXK61" s="13"/>
      <c r="EXL61" s="13"/>
      <c r="EXM61" s="13"/>
      <c r="EXN61" s="13"/>
      <c r="EXO61" s="13"/>
      <c r="EXP61" s="13"/>
      <c r="EXQ61" s="13"/>
      <c r="EXR61" s="13"/>
      <c r="EXS61" s="13"/>
      <c r="EXT61" s="13"/>
      <c r="EXU61" s="13"/>
      <c r="EXV61" s="13"/>
      <c r="EXW61" s="13"/>
      <c r="EXX61" s="13"/>
      <c r="EXY61" s="13"/>
      <c r="EXZ61" s="13"/>
      <c r="EYA61" s="13"/>
      <c r="EYB61" s="13"/>
      <c r="EYC61" s="13"/>
      <c r="EYD61" s="13"/>
      <c r="EYE61" s="13"/>
      <c r="EYF61" s="13"/>
      <c r="EYG61" s="13"/>
      <c r="EYH61" s="13"/>
      <c r="EYI61" s="13"/>
      <c r="EYJ61" s="13"/>
      <c r="EYK61" s="13"/>
      <c r="EYL61" s="13"/>
      <c r="EYM61" s="13"/>
      <c r="EYN61" s="13"/>
      <c r="EYO61" s="13"/>
      <c r="EYP61" s="13"/>
      <c r="EYQ61" s="13"/>
      <c r="EYR61" s="13"/>
      <c r="EYS61" s="13"/>
      <c r="EYT61" s="13"/>
      <c r="EYU61" s="13"/>
      <c r="EYV61" s="13"/>
      <c r="EYW61" s="13"/>
      <c r="EYX61" s="13"/>
      <c r="EYY61" s="13"/>
      <c r="EYZ61" s="13"/>
      <c r="EZA61" s="13"/>
      <c r="EZB61" s="13"/>
      <c r="EZC61" s="13"/>
      <c r="EZD61" s="13"/>
      <c r="EZE61" s="13"/>
      <c r="EZF61" s="13"/>
      <c r="EZG61" s="13"/>
      <c r="EZH61" s="13"/>
      <c r="EZI61" s="13"/>
      <c r="EZJ61" s="13"/>
      <c r="EZK61" s="13"/>
      <c r="EZL61" s="13"/>
      <c r="EZM61" s="13"/>
      <c r="EZN61" s="13"/>
      <c r="EZO61" s="13"/>
      <c r="EZP61" s="13"/>
      <c r="EZQ61" s="13"/>
      <c r="EZR61" s="13"/>
      <c r="EZS61" s="13"/>
      <c r="EZT61" s="13"/>
      <c r="EZU61" s="13"/>
      <c r="EZV61" s="13"/>
      <c r="EZW61" s="13"/>
      <c r="EZX61" s="13"/>
      <c r="EZY61" s="13"/>
      <c r="EZZ61" s="13"/>
      <c r="FAA61" s="13"/>
      <c r="FAB61" s="13"/>
      <c r="FAC61" s="13"/>
      <c r="FAD61" s="13"/>
      <c r="FAE61" s="13"/>
      <c r="FAF61" s="13"/>
      <c r="FAG61" s="13"/>
      <c r="FAH61" s="13"/>
      <c r="FAI61" s="13"/>
      <c r="FAJ61" s="13"/>
      <c r="FAK61" s="13"/>
      <c r="FAL61" s="13"/>
      <c r="FAM61" s="13"/>
      <c r="FAN61" s="13"/>
      <c r="FAO61" s="13"/>
      <c r="FAP61" s="13"/>
      <c r="FAQ61" s="13"/>
      <c r="FAR61" s="13"/>
      <c r="FAS61" s="13"/>
      <c r="FAT61" s="13"/>
      <c r="FAU61" s="13"/>
      <c r="FAV61" s="13"/>
      <c r="FAW61" s="13"/>
      <c r="FAX61" s="13"/>
      <c r="FAY61" s="13"/>
      <c r="FAZ61" s="13"/>
      <c r="FBA61" s="13"/>
      <c r="FBB61" s="13"/>
      <c r="FBC61" s="13"/>
      <c r="FBD61" s="13"/>
      <c r="FBE61" s="13"/>
      <c r="FBF61" s="13"/>
      <c r="FBG61" s="13"/>
      <c r="FBH61" s="13"/>
      <c r="FBI61" s="13"/>
      <c r="FBJ61" s="13"/>
      <c r="FBK61" s="13"/>
      <c r="FBL61" s="13"/>
      <c r="FBM61" s="13"/>
      <c r="FBN61" s="13"/>
      <c r="FBO61" s="13"/>
      <c r="FBP61" s="13"/>
      <c r="FBQ61" s="13"/>
      <c r="FBR61" s="13"/>
      <c r="FBS61" s="13"/>
      <c r="FBT61" s="13"/>
      <c r="FBU61" s="13"/>
      <c r="FBV61" s="13"/>
      <c r="FBW61" s="13"/>
      <c r="FBX61" s="13"/>
      <c r="FBY61" s="13"/>
      <c r="FBZ61" s="13"/>
      <c r="FCA61" s="13"/>
      <c r="FCB61" s="13"/>
      <c r="FCC61" s="13"/>
      <c r="FCD61" s="13"/>
      <c r="FCE61" s="13"/>
      <c r="FCF61" s="13"/>
      <c r="FCG61" s="13"/>
      <c r="FCH61" s="13"/>
      <c r="FCI61" s="13"/>
      <c r="FCJ61" s="13"/>
      <c r="FCK61" s="13"/>
      <c r="FCL61" s="13"/>
      <c r="FCM61" s="13"/>
      <c r="FCN61" s="13"/>
      <c r="FCO61" s="13"/>
      <c r="FCP61" s="13"/>
      <c r="FCQ61" s="13"/>
      <c r="FCR61" s="13"/>
      <c r="FCS61" s="13"/>
      <c r="FCT61" s="13"/>
      <c r="FCU61" s="13"/>
      <c r="FCV61" s="13"/>
      <c r="FCW61" s="13"/>
      <c r="FCX61" s="13"/>
      <c r="FCY61" s="13"/>
      <c r="FCZ61" s="13"/>
      <c r="FDA61" s="13"/>
      <c r="FDB61" s="13"/>
      <c r="FDC61" s="13"/>
      <c r="FDD61" s="13"/>
      <c r="FDE61" s="13"/>
      <c r="FDF61" s="13"/>
      <c r="FDG61" s="13"/>
      <c r="FDH61" s="13"/>
      <c r="FDI61" s="13"/>
      <c r="FDJ61" s="13"/>
      <c r="FDK61" s="13"/>
      <c r="FDL61" s="13"/>
      <c r="FDM61" s="13"/>
      <c r="FDN61" s="13"/>
      <c r="FDO61" s="13"/>
      <c r="FDP61" s="13"/>
      <c r="FDQ61" s="13"/>
      <c r="FDR61" s="13"/>
      <c r="FDS61" s="13"/>
      <c r="FDT61" s="13"/>
      <c r="FDU61" s="13"/>
      <c r="FDV61" s="13"/>
      <c r="FDW61" s="13"/>
      <c r="FDX61" s="13"/>
      <c r="FDY61" s="13"/>
      <c r="FDZ61" s="13"/>
      <c r="FEA61" s="13"/>
      <c r="FEB61" s="13"/>
      <c r="FEC61" s="13"/>
      <c r="FED61" s="13"/>
      <c r="FEE61" s="13"/>
      <c r="FEF61" s="13"/>
      <c r="FEG61" s="13"/>
      <c r="FEH61" s="13"/>
      <c r="FEI61" s="13"/>
      <c r="FEJ61" s="13"/>
      <c r="FEK61" s="13"/>
      <c r="FEL61" s="13"/>
      <c r="FEM61" s="13"/>
      <c r="FEN61" s="13"/>
      <c r="FEO61" s="13"/>
      <c r="FEP61" s="13"/>
      <c r="FEQ61" s="13"/>
      <c r="FER61" s="13"/>
      <c r="FES61" s="13"/>
      <c r="FET61" s="13"/>
      <c r="FEU61" s="13"/>
      <c r="FEV61" s="13"/>
      <c r="FEW61" s="13"/>
      <c r="FEX61" s="13"/>
      <c r="FEY61" s="13"/>
      <c r="FEZ61" s="13"/>
      <c r="FFA61" s="13"/>
      <c r="FFB61" s="13"/>
      <c r="FFC61" s="13"/>
      <c r="FFD61" s="13"/>
      <c r="FFE61" s="13"/>
      <c r="FFF61" s="13"/>
      <c r="FFG61" s="13"/>
      <c r="FFH61" s="13"/>
      <c r="FFI61" s="13"/>
      <c r="FFJ61" s="13"/>
      <c r="FFK61" s="13"/>
      <c r="FFL61" s="13"/>
      <c r="FFM61" s="13"/>
      <c r="FFN61" s="13"/>
      <c r="FFO61" s="13"/>
      <c r="FFP61" s="13"/>
      <c r="FFQ61" s="13"/>
      <c r="FFR61" s="13"/>
      <c r="FFS61" s="13"/>
      <c r="FFT61" s="13"/>
      <c r="FFU61" s="13"/>
      <c r="FFV61" s="13"/>
      <c r="FFW61" s="13"/>
      <c r="FFX61" s="13"/>
      <c r="FFY61" s="13"/>
      <c r="FFZ61" s="13"/>
      <c r="FGA61" s="13"/>
      <c r="FGB61" s="13"/>
      <c r="FGC61" s="13"/>
      <c r="FGD61" s="13"/>
      <c r="FGE61" s="13"/>
      <c r="FGF61" s="13"/>
      <c r="FGG61" s="13"/>
      <c r="FGH61" s="13"/>
      <c r="FGI61" s="13"/>
      <c r="FGJ61" s="13"/>
      <c r="FGK61" s="13"/>
      <c r="FGL61" s="13"/>
      <c r="FGM61" s="13"/>
      <c r="FGN61" s="13"/>
      <c r="FGO61" s="13"/>
      <c r="FGP61" s="13"/>
      <c r="FGQ61" s="13"/>
      <c r="FGR61" s="13"/>
      <c r="FGS61" s="13"/>
      <c r="FGT61" s="13"/>
      <c r="FGU61" s="13"/>
      <c r="FGV61" s="13"/>
      <c r="FGW61" s="13"/>
      <c r="FGX61" s="13"/>
      <c r="FGY61" s="13"/>
      <c r="FGZ61" s="13"/>
      <c r="FHA61" s="13"/>
      <c r="FHB61" s="13"/>
      <c r="FHC61" s="13"/>
      <c r="FHD61" s="13"/>
      <c r="FHE61" s="13"/>
      <c r="FHF61" s="13"/>
      <c r="FHG61" s="13"/>
      <c r="FHH61" s="13"/>
      <c r="FHI61" s="13"/>
      <c r="FHJ61" s="13"/>
      <c r="FHK61" s="13"/>
      <c r="FHL61" s="13"/>
      <c r="FHM61" s="13"/>
      <c r="FHN61" s="13"/>
      <c r="FHO61" s="13"/>
      <c r="FHP61" s="13"/>
      <c r="FHQ61" s="13"/>
      <c r="FHR61" s="13"/>
      <c r="FHS61" s="13"/>
      <c r="FHT61" s="13"/>
      <c r="FHU61" s="13"/>
      <c r="FHV61" s="13"/>
      <c r="FHW61" s="13"/>
      <c r="FHX61" s="13"/>
      <c r="FHY61" s="13"/>
      <c r="FHZ61" s="13"/>
      <c r="FIA61" s="13"/>
      <c r="FIB61" s="13"/>
      <c r="FIC61" s="13"/>
      <c r="FID61" s="13"/>
      <c r="FIE61" s="13"/>
      <c r="FIF61" s="13"/>
      <c r="FIG61" s="13"/>
      <c r="FIH61" s="13"/>
      <c r="FII61" s="13"/>
      <c r="FIJ61" s="13"/>
      <c r="FIK61" s="13"/>
      <c r="FIL61" s="13"/>
      <c r="FIM61" s="13"/>
      <c r="FIN61" s="13"/>
      <c r="FIO61" s="13"/>
      <c r="FIP61" s="13"/>
      <c r="FIQ61" s="13"/>
      <c r="FIR61" s="13"/>
      <c r="FIS61" s="13"/>
      <c r="FIT61" s="13"/>
      <c r="FIU61" s="13"/>
      <c r="FIV61" s="13"/>
      <c r="FIW61" s="13"/>
      <c r="FIX61" s="13"/>
      <c r="FIY61" s="13"/>
      <c r="FIZ61" s="13"/>
      <c r="FJA61" s="13"/>
      <c r="FJB61" s="13"/>
      <c r="FJC61" s="13"/>
      <c r="FJD61" s="13"/>
      <c r="FJE61" s="13"/>
      <c r="FJF61" s="13"/>
      <c r="FJG61" s="13"/>
      <c r="FJH61" s="13"/>
      <c r="FJI61" s="13"/>
      <c r="FJJ61" s="13"/>
      <c r="FJK61" s="13"/>
      <c r="FJL61" s="13"/>
      <c r="FJM61" s="13"/>
      <c r="FJN61" s="13"/>
      <c r="FJO61" s="13"/>
      <c r="FJP61" s="13"/>
      <c r="FJQ61" s="13"/>
      <c r="FJR61" s="13"/>
      <c r="FJS61" s="13"/>
      <c r="FJT61" s="13"/>
      <c r="FJU61" s="13"/>
      <c r="FJV61" s="13"/>
      <c r="FJW61" s="13"/>
      <c r="FJX61" s="13"/>
      <c r="FJY61" s="13"/>
      <c r="FJZ61" s="13"/>
      <c r="FKA61" s="13"/>
      <c r="FKB61" s="13"/>
      <c r="FKC61" s="13"/>
      <c r="FKD61" s="13"/>
      <c r="FKE61" s="13"/>
      <c r="FKF61" s="13"/>
      <c r="FKG61" s="13"/>
      <c r="FKH61" s="13"/>
      <c r="FKI61" s="13"/>
      <c r="FKJ61" s="13"/>
      <c r="FKK61" s="13"/>
      <c r="FKL61" s="13"/>
      <c r="FKM61" s="13"/>
      <c r="FKN61" s="13"/>
      <c r="FKO61" s="13"/>
      <c r="FKP61" s="13"/>
      <c r="FKQ61" s="13"/>
      <c r="FKR61" s="13"/>
      <c r="FKS61" s="13"/>
      <c r="FKT61" s="13"/>
      <c r="FKU61" s="13"/>
      <c r="FKV61" s="13"/>
      <c r="FKW61" s="13"/>
      <c r="FKX61" s="13"/>
      <c r="FKY61" s="13"/>
      <c r="FKZ61" s="13"/>
      <c r="FLA61" s="13"/>
      <c r="FLB61" s="13"/>
      <c r="FLC61" s="13"/>
      <c r="FLD61" s="13"/>
      <c r="FLE61" s="13"/>
      <c r="FLF61" s="13"/>
      <c r="FLG61" s="13"/>
      <c r="FLH61" s="13"/>
      <c r="FLI61" s="13"/>
      <c r="FLJ61" s="13"/>
      <c r="FLK61" s="13"/>
      <c r="FLL61" s="13"/>
      <c r="FLM61" s="13"/>
      <c r="FLN61" s="13"/>
      <c r="FLO61" s="13"/>
      <c r="FLP61" s="13"/>
      <c r="FLQ61" s="13"/>
      <c r="FLR61" s="13"/>
      <c r="FLS61" s="13"/>
      <c r="FLT61" s="13"/>
      <c r="FLU61" s="13"/>
      <c r="FLV61" s="13"/>
      <c r="FLW61" s="13"/>
      <c r="FLX61" s="13"/>
      <c r="FLY61" s="13"/>
      <c r="FLZ61" s="13"/>
      <c r="FMA61" s="13"/>
      <c r="FMB61" s="13"/>
      <c r="FMC61" s="13"/>
      <c r="FMD61" s="13"/>
      <c r="FME61" s="13"/>
      <c r="FMF61" s="13"/>
      <c r="FMG61" s="13"/>
      <c r="FMH61" s="13"/>
      <c r="FMI61" s="13"/>
      <c r="FMJ61" s="13"/>
      <c r="FMK61" s="13"/>
      <c r="FML61" s="13"/>
      <c r="FMM61" s="13"/>
      <c r="FMN61" s="13"/>
      <c r="FMO61" s="13"/>
      <c r="FMP61" s="13"/>
      <c r="FMQ61" s="13"/>
      <c r="FMR61" s="13"/>
      <c r="FMS61" s="13"/>
      <c r="FMT61" s="13"/>
      <c r="FMU61" s="13"/>
      <c r="FMV61" s="13"/>
      <c r="FMW61" s="13"/>
      <c r="FMX61" s="13"/>
      <c r="FMY61" s="13"/>
      <c r="FMZ61" s="13"/>
      <c r="FNA61" s="13"/>
      <c r="FNB61" s="13"/>
      <c r="FNC61" s="13"/>
      <c r="FND61" s="13"/>
      <c r="FNE61" s="13"/>
      <c r="FNF61" s="13"/>
      <c r="FNG61" s="13"/>
      <c r="FNH61" s="13"/>
      <c r="FNI61" s="13"/>
      <c r="FNJ61" s="13"/>
      <c r="FNK61" s="13"/>
      <c r="FNL61" s="13"/>
      <c r="FNM61" s="13"/>
      <c r="FNN61" s="13"/>
      <c r="FNO61" s="13"/>
      <c r="FNP61" s="13"/>
      <c r="FNQ61" s="13"/>
      <c r="FNR61" s="13"/>
      <c r="FNS61" s="13"/>
      <c r="FNT61" s="13"/>
      <c r="FNU61" s="13"/>
      <c r="FNV61" s="13"/>
      <c r="FNW61" s="13"/>
      <c r="FNX61" s="13"/>
      <c r="FNY61" s="13"/>
      <c r="FNZ61" s="13"/>
      <c r="FOA61" s="13"/>
      <c r="FOB61" s="13"/>
      <c r="FOC61" s="13"/>
      <c r="FOD61" s="13"/>
      <c r="FOE61" s="13"/>
      <c r="FOF61" s="13"/>
      <c r="FOG61" s="13"/>
      <c r="FOH61" s="13"/>
      <c r="FOI61" s="13"/>
      <c r="FOJ61" s="13"/>
      <c r="FOK61" s="13"/>
      <c r="FOL61" s="13"/>
      <c r="FOM61" s="13"/>
      <c r="FON61" s="13"/>
      <c r="FOO61" s="13"/>
      <c r="FOP61" s="13"/>
      <c r="FOQ61" s="13"/>
      <c r="FOR61" s="13"/>
      <c r="FOS61" s="13"/>
      <c r="FOT61" s="13"/>
      <c r="FOU61" s="13"/>
      <c r="FOV61" s="13"/>
      <c r="FOW61" s="13"/>
      <c r="FOX61" s="13"/>
      <c r="FOY61" s="13"/>
      <c r="FOZ61" s="13"/>
      <c r="FPA61" s="13"/>
      <c r="FPB61" s="13"/>
      <c r="FPC61" s="13"/>
      <c r="FPD61" s="13"/>
      <c r="FPE61" s="13"/>
      <c r="FPF61" s="13"/>
      <c r="FPG61" s="13"/>
      <c r="FPH61" s="13"/>
      <c r="FPI61" s="13"/>
      <c r="FPJ61" s="13"/>
      <c r="FPK61" s="13"/>
      <c r="FPL61" s="13"/>
      <c r="FPM61" s="13"/>
      <c r="FPN61" s="13"/>
      <c r="FPO61" s="13"/>
      <c r="FPP61" s="13"/>
      <c r="FPQ61" s="13"/>
      <c r="FPR61" s="13"/>
      <c r="FPS61" s="13"/>
      <c r="FPT61" s="13"/>
      <c r="FPU61" s="13"/>
      <c r="FPV61" s="13"/>
      <c r="FPW61" s="13"/>
      <c r="FPX61" s="13"/>
      <c r="FPY61" s="13"/>
      <c r="FPZ61" s="13"/>
      <c r="FQA61" s="13"/>
      <c r="FQB61" s="13"/>
      <c r="FQC61" s="13"/>
      <c r="FQD61" s="13"/>
      <c r="FQE61" s="13"/>
      <c r="FQF61" s="13"/>
      <c r="FQG61" s="13"/>
      <c r="FQH61" s="13"/>
      <c r="FQI61" s="13"/>
      <c r="FQJ61" s="13"/>
      <c r="FQK61" s="13"/>
      <c r="FQL61" s="13"/>
      <c r="FQM61" s="13"/>
      <c r="FQN61" s="13"/>
      <c r="FQO61" s="13"/>
      <c r="FQP61" s="13"/>
      <c r="FQQ61" s="13"/>
      <c r="FQR61" s="13"/>
      <c r="FQS61" s="13"/>
      <c r="FQT61" s="13"/>
      <c r="FQU61" s="13"/>
      <c r="FQV61" s="13"/>
      <c r="FQW61" s="13"/>
      <c r="FQX61" s="13"/>
      <c r="FQY61" s="13"/>
      <c r="FQZ61" s="13"/>
      <c r="FRA61" s="13"/>
      <c r="FRB61" s="13"/>
      <c r="FRC61" s="13"/>
      <c r="FRD61" s="13"/>
      <c r="FRE61" s="13"/>
      <c r="FRF61" s="13"/>
      <c r="FRG61" s="13"/>
      <c r="FRH61" s="13"/>
      <c r="FRI61" s="13"/>
      <c r="FRJ61" s="13"/>
      <c r="FRK61" s="13"/>
      <c r="FRL61" s="13"/>
      <c r="FRM61" s="13"/>
      <c r="FRN61" s="13"/>
      <c r="FRO61" s="13"/>
      <c r="FRP61" s="13"/>
      <c r="FRQ61" s="13"/>
      <c r="FRR61" s="13"/>
      <c r="FRS61" s="13"/>
      <c r="FRT61" s="13"/>
      <c r="FRU61" s="13"/>
      <c r="FRV61" s="13"/>
      <c r="FRW61" s="13"/>
      <c r="FRX61" s="13"/>
      <c r="FRY61" s="13"/>
      <c r="FRZ61" s="13"/>
      <c r="FSA61" s="13"/>
      <c r="FSB61" s="13"/>
      <c r="FSC61" s="13"/>
      <c r="FSD61" s="13"/>
      <c r="FSE61" s="13"/>
      <c r="FSF61" s="13"/>
      <c r="FSG61" s="13"/>
      <c r="FSH61" s="13"/>
      <c r="FSI61" s="13"/>
      <c r="FSJ61" s="13"/>
      <c r="FSK61" s="13"/>
      <c r="FSL61" s="13"/>
      <c r="FSM61" s="13"/>
      <c r="FSN61" s="13"/>
      <c r="FSO61" s="13"/>
      <c r="FSP61" s="13"/>
      <c r="FSQ61" s="13"/>
      <c r="FSR61" s="13"/>
      <c r="FSS61" s="13"/>
      <c r="FST61" s="13"/>
      <c r="FSU61" s="13"/>
      <c r="FSV61" s="13"/>
      <c r="FSW61" s="13"/>
      <c r="FSX61" s="13"/>
      <c r="FSY61" s="13"/>
      <c r="FSZ61" s="13"/>
      <c r="FTA61" s="13"/>
      <c r="FTB61" s="13"/>
      <c r="FTC61" s="13"/>
      <c r="FTD61" s="13"/>
      <c r="FTE61" s="13"/>
      <c r="FTF61" s="13"/>
      <c r="FTG61" s="13"/>
      <c r="FTH61" s="13"/>
      <c r="FTI61" s="13"/>
      <c r="FTJ61" s="13"/>
      <c r="FTK61" s="13"/>
      <c r="FTL61" s="13"/>
      <c r="FTM61" s="13"/>
      <c r="FTN61" s="13"/>
      <c r="FTO61" s="13"/>
      <c r="FTP61" s="13"/>
      <c r="FTQ61" s="13"/>
      <c r="FTR61" s="13"/>
      <c r="FTS61" s="13"/>
      <c r="FTT61" s="13"/>
      <c r="FTU61" s="13"/>
      <c r="FTV61" s="13"/>
      <c r="FTW61" s="13"/>
      <c r="FTX61" s="13"/>
      <c r="FTY61" s="13"/>
      <c r="FTZ61" s="13"/>
      <c r="FUA61" s="13"/>
      <c r="FUB61" s="13"/>
      <c r="FUC61" s="13"/>
      <c r="FUD61" s="13"/>
      <c r="FUE61" s="13"/>
      <c r="FUF61" s="13"/>
      <c r="FUG61" s="13"/>
      <c r="FUH61" s="13"/>
      <c r="FUI61" s="13"/>
      <c r="FUJ61" s="13"/>
      <c r="FUK61" s="13"/>
      <c r="FUL61" s="13"/>
      <c r="FUM61" s="13"/>
      <c r="FUN61" s="13"/>
      <c r="FUO61" s="13"/>
      <c r="FUP61" s="13"/>
      <c r="FUQ61" s="13"/>
      <c r="FUR61" s="13"/>
      <c r="FUS61" s="13"/>
      <c r="FUT61" s="13"/>
      <c r="FUU61" s="13"/>
      <c r="FUV61" s="13"/>
      <c r="FUW61" s="13"/>
      <c r="FUX61" s="13"/>
      <c r="FUY61" s="13"/>
      <c r="FUZ61" s="13"/>
      <c r="FVA61" s="13"/>
      <c r="FVB61" s="13"/>
      <c r="FVC61" s="13"/>
      <c r="FVD61" s="13"/>
      <c r="FVE61" s="13"/>
      <c r="FVF61" s="13"/>
      <c r="FVG61" s="13"/>
      <c r="FVH61" s="13"/>
      <c r="FVI61" s="13"/>
      <c r="FVJ61" s="13"/>
      <c r="FVK61" s="13"/>
      <c r="FVL61" s="13"/>
      <c r="FVM61" s="13"/>
      <c r="FVN61" s="13"/>
      <c r="FVO61" s="13"/>
      <c r="FVP61" s="13"/>
      <c r="FVQ61" s="13"/>
      <c r="FVR61" s="13"/>
      <c r="FVS61" s="13"/>
      <c r="FVT61" s="13"/>
      <c r="FVU61" s="13"/>
      <c r="FVV61" s="13"/>
      <c r="FVW61" s="13"/>
      <c r="FVX61" s="13"/>
      <c r="FVY61" s="13"/>
      <c r="FVZ61" s="13"/>
      <c r="FWA61" s="13"/>
      <c r="FWB61" s="13"/>
      <c r="FWC61" s="13"/>
      <c r="FWD61" s="13"/>
      <c r="FWE61" s="13"/>
      <c r="FWF61" s="13"/>
      <c r="FWG61" s="13"/>
      <c r="FWH61" s="13"/>
      <c r="FWI61" s="13"/>
      <c r="FWJ61" s="13"/>
      <c r="FWK61" s="13"/>
      <c r="FWL61" s="13"/>
      <c r="FWM61" s="13"/>
      <c r="FWN61" s="13"/>
      <c r="FWO61" s="13"/>
      <c r="FWP61" s="13"/>
      <c r="FWQ61" s="13"/>
      <c r="FWR61" s="13"/>
      <c r="FWS61" s="13"/>
      <c r="FWT61" s="13"/>
      <c r="FWU61" s="13"/>
      <c r="FWV61" s="13"/>
      <c r="FWW61" s="13"/>
      <c r="FWX61" s="13"/>
      <c r="FWY61" s="13"/>
      <c r="FWZ61" s="13"/>
      <c r="FXA61" s="13"/>
      <c r="FXB61" s="13"/>
      <c r="FXC61" s="13"/>
      <c r="FXD61" s="13"/>
      <c r="FXE61" s="13"/>
      <c r="FXF61" s="13"/>
      <c r="FXG61" s="13"/>
      <c r="FXH61" s="13"/>
      <c r="FXI61" s="13"/>
      <c r="FXJ61" s="13"/>
      <c r="FXK61" s="13"/>
      <c r="FXL61" s="13"/>
      <c r="FXM61" s="13"/>
      <c r="FXN61" s="13"/>
      <c r="FXO61" s="13"/>
      <c r="FXP61" s="13"/>
      <c r="FXQ61" s="13"/>
      <c r="FXR61" s="13"/>
      <c r="FXS61" s="13"/>
      <c r="FXT61" s="13"/>
      <c r="FXU61" s="13"/>
      <c r="FXV61" s="13"/>
      <c r="FXW61" s="13"/>
      <c r="FXX61" s="13"/>
      <c r="FXY61" s="13"/>
      <c r="FXZ61" s="13"/>
      <c r="FYA61" s="13"/>
      <c r="FYB61" s="13"/>
      <c r="FYC61" s="13"/>
      <c r="FYD61" s="13"/>
      <c r="FYE61" s="13"/>
      <c r="FYF61" s="13"/>
      <c r="FYG61" s="13"/>
      <c r="FYH61" s="13"/>
      <c r="FYI61" s="13"/>
      <c r="FYJ61" s="13"/>
      <c r="FYK61" s="13"/>
      <c r="FYL61" s="13"/>
      <c r="FYM61" s="13"/>
      <c r="FYN61" s="13"/>
      <c r="FYO61" s="13"/>
      <c r="FYP61" s="13"/>
      <c r="FYQ61" s="13"/>
      <c r="FYR61" s="13"/>
      <c r="FYS61" s="13"/>
      <c r="FYT61" s="13"/>
      <c r="FYU61" s="13"/>
      <c r="FYV61" s="13"/>
      <c r="FYW61" s="13"/>
      <c r="FYX61" s="13"/>
      <c r="FYY61" s="13"/>
      <c r="FYZ61" s="13"/>
      <c r="FZA61" s="13"/>
      <c r="FZB61" s="13"/>
      <c r="FZC61" s="13"/>
      <c r="FZD61" s="13"/>
      <c r="FZE61" s="13"/>
      <c r="FZF61" s="13"/>
      <c r="FZG61" s="13"/>
      <c r="FZH61" s="13"/>
      <c r="FZI61" s="13"/>
      <c r="FZJ61" s="13"/>
      <c r="FZK61" s="13"/>
      <c r="FZL61" s="13"/>
      <c r="FZM61" s="13"/>
      <c r="FZN61" s="13"/>
      <c r="FZO61" s="13"/>
      <c r="FZP61" s="13"/>
      <c r="FZQ61" s="13"/>
      <c r="FZR61" s="13"/>
      <c r="FZS61" s="13"/>
      <c r="FZT61" s="13"/>
      <c r="FZU61" s="13"/>
      <c r="FZV61" s="13"/>
      <c r="FZW61" s="13"/>
      <c r="FZX61" s="13"/>
      <c r="FZY61" s="13"/>
      <c r="FZZ61" s="13"/>
      <c r="GAA61" s="13"/>
      <c r="GAB61" s="13"/>
      <c r="GAC61" s="13"/>
      <c r="GAD61" s="13"/>
      <c r="GAE61" s="13"/>
      <c r="GAF61" s="13"/>
      <c r="GAG61" s="13"/>
      <c r="GAH61" s="13"/>
      <c r="GAI61" s="13"/>
      <c r="GAJ61" s="13"/>
      <c r="GAK61" s="13"/>
      <c r="GAL61" s="13"/>
      <c r="GAM61" s="13"/>
      <c r="GAN61" s="13"/>
      <c r="GAO61" s="13"/>
      <c r="GAP61" s="13"/>
      <c r="GAQ61" s="13"/>
      <c r="GAR61" s="13"/>
      <c r="GAS61" s="13"/>
      <c r="GAT61" s="13"/>
      <c r="GAU61" s="13"/>
      <c r="GAV61" s="13"/>
      <c r="GAW61" s="13"/>
      <c r="GAX61" s="13"/>
      <c r="GAY61" s="13"/>
      <c r="GAZ61" s="13"/>
      <c r="GBA61" s="13"/>
      <c r="GBB61" s="13"/>
      <c r="GBC61" s="13"/>
      <c r="GBD61" s="13"/>
      <c r="GBE61" s="13"/>
      <c r="GBF61" s="13"/>
      <c r="GBG61" s="13"/>
      <c r="GBH61" s="13"/>
      <c r="GBI61" s="13"/>
      <c r="GBJ61" s="13"/>
      <c r="GBK61" s="13"/>
      <c r="GBL61" s="13"/>
      <c r="GBM61" s="13"/>
      <c r="GBN61" s="13"/>
      <c r="GBO61" s="13"/>
      <c r="GBP61" s="13"/>
      <c r="GBQ61" s="13"/>
      <c r="GBR61" s="13"/>
      <c r="GBS61" s="13"/>
      <c r="GBT61" s="13"/>
      <c r="GBU61" s="13"/>
      <c r="GBV61" s="13"/>
      <c r="GBW61" s="13"/>
      <c r="GBX61" s="13"/>
      <c r="GBY61" s="13"/>
      <c r="GBZ61" s="13"/>
      <c r="GCA61" s="13"/>
      <c r="GCB61" s="13"/>
      <c r="GCC61" s="13"/>
      <c r="GCD61" s="13"/>
      <c r="GCE61" s="13"/>
      <c r="GCF61" s="13"/>
      <c r="GCG61" s="13"/>
      <c r="GCH61" s="13"/>
      <c r="GCI61" s="13"/>
      <c r="GCJ61" s="13"/>
      <c r="GCK61" s="13"/>
      <c r="GCL61" s="13"/>
      <c r="GCM61" s="13"/>
      <c r="GCN61" s="13"/>
      <c r="GCO61" s="13"/>
      <c r="GCP61" s="13"/>
      <c r="GCQ61" s="13"/>
      <c r="GCR61" s="13"/>
      <c r="GCS61" s="13"/>
      <c r="GCT61" s="13"/>
      <c r="GCU61" s="13"/>
      <c r="GCV61" s="13"/>
      <c r="GCW61" s="13"/>
      <c r="GCX61" s="13"/>
      <c r="GCY61" s="13"/>
      <c r="GCZ61" s="13"/>
      <c r="GDA61" s="13"/>
      <c r="GDB61" s="13"/>
      <c r="GDC61" s="13"/>
      <c r="GDD61" s="13"/>
      <c r="GDE61" s="13"/>
      <c r="GDF61" s="13"/>
      <c r="GDG61" s="13"/>
      <c r="GDH61" s="13"/>
      <c r="GDI61" s="13"/>
      <c r="GDJ61" s="13"/>
      <c r="GDK61" s="13"/>
      <c r="GDL61" s="13"/>
      <c r="GDM61" s="13"/>
      <c r="GDN61" s="13"/>
      <c r="GDO61" s="13"/>
      <c r="GDP61" s="13"/>
      <c r="GDQ61" s="13"/>
      <c r="GDR61" s="13"/>
      <c r="GDS61" s="13"/>
      <c r="GDT61" s="13"/>
      <c r="GDU61" s="13"/>
      <c r="GDV61" s="13"/>
      <c r="GDW61" s="13"/>
      <c r="GDX61" s="13"/>
      <c r="GDY61" s="13"/>
      <c r="GDZ61" s="13"/>
      <c r="GEA61" s="13"/>
      <c r="GEB61" s="13"/>
      <c r="GEC61" s="13"/>
      <c r="GED61" s="13"/>
      <c r="GEE61" s="13"/>
      <c r="GEF61" s="13"/>
      <c r="GEG61" s="13"/>
      <c r="GEH61" s="13"/>
      <c r="GEI61" s="13"/>
      <c r="GEJ61" s="13"/>
      <c r="GEK61" s="13"/>
      <c r="GEL61" s="13"/>
      <c r="GEM61" s="13"/>
      <c r="GEN61" s="13"/>
      <c r="GEO61" s="13"/>
      <c r="GEP61" s="13"/>
      <c r="GEQ61" s="13"/>
      <c r="GER61" s="13"/>
      <c r="GES61" s="13"/>
      <c r="GET61" s="13"/>
      <c r="GEU61" s="13"/>
      <c r="GEV61" s="13"/>
      <c r="GEW61" s="13"/>
      <c r="GEX61" s="13"/>
      <c r="GEY61" s="13"/>
      <c r="GEZ61" s="13"/>
      <c r="GFA61" s="13"/>
      <c r="GFB61" s="13"/>
      <c r="GFC61" s="13"/>
      <c r="GFD61" s="13"/>
      <c r="GFE61" s="13"/>
      <c r="GFF61" s="13"/>
      <c r="GFG61" s="13"/>
      <c r="GFH61" s="13"/>
      <c r="GFI61" s="13"/>
      <c r="GFJ61" s="13"/>
      <c r="GFK61" s="13"/>
      <c r="GFL61" s="13"/>
      <c r="GFM61" s="13"/>
      <c r="GFN61" s="13"/>
      <c r="GFO61" s="13"/>
      <c r="GFP61" s="13"/>
      <c r="GFQ61" s="13"/>
      <c r="GFR61" s="13"/>
      <c r="GFS61" s="13"/>
      <c r="GFT61" s="13"/>
      <c r="GFU61" s="13"/>
      <c r="GFV61" s="13"/>
      <c r="GFW61" s="13"/>
      <c r="GFX61" s="13"/>
      <c r="GFY61" s="13"/>
      <c r="GFZ61" s="13"/>
      <c r="GGA61" s="13"/>
      <c r="GGB61" s="13"/>
      <c r="GGC61" s="13"/>
      <c r="GGD61" s="13"/>
      <c r="GGE61" s="13"/>
      <c r="GGF61" s="13"/>
      <c r="GGG61" s="13"/>
      <c r="GGH61" s="13"/>
      <c r="GGI61" s="13"/>
      <c r="GGJ61" s="13"/>
      <c r="GGK61" s="13"/>
      <c r="GGL61" s="13"/>
      <c r="GGM61" s="13"/>
      <c r="GGN61" s="13"/>
      <c r="GGO61" s="13"/>
      <c r="GGP61" s="13"/>
      <c r="GGQ61" s="13"/>
      <c r="GGR61" s="13"/>
      <c r="GGS61" s="13"/>
      <c r="GGT61" s="13"/>
      <c r="GGU61" s="13"/>
      <c r="GGV61" s="13"/>
      <c r="GGW61" s="13"/>
      <c r="GGX61" s="13"/>
      <c r="GGY61" s="13"/>
      <c r="GGZ61" s="13"/>
      <c r="GHA61" s="13"/>
      <c r="GHB61" s="13"/>
      <c r="GHC61" s="13"/>
      <c r="GHD61" s="13"/>
      <c r="GHE61" s="13"/>
      <c r="GHF61" s="13"/>
      <c r="GHG61" s="13"/>
      <c r="GHH61" s="13"/>
      <c r="GHI61" s="13"/>
      <c r="GHJ61" s="13"/>
      <c r="GHK61" s="13"/>
      <c r="GHL61" s="13"/>
      <c r="GHM61" s="13"/>
      <c r="GHN61" s="13"/>
      <c r="GHO61" s="13"/>
      <c r="GHP61" s="13"/>
      <c r="GHQ61" s="13"/>
      <c r="GHR61" s="13"/>
      <c r="GHS61" s="13"/>
      <c r="GHT61" s="13"/>
      <c r="GHU61" s="13"/>
      <c r="GHV61" s="13"/>
      <c r="GHW61" s="13"/>
      <c r="GHX61" s="13"/>
      <c r="GHY61" s="13"/>
      <c r="GHZ61" s="13"/>
      <c r="GIA61" s="13"/>
      <c r="GIB61" s="13"/>
      <c r="GIC61" s="13"/>
      <c r="GID61" s="13"/>
      <c r="GIE61" s="13"/>
      <c r="GIF61" s="13"/>
      <c r="GIG61" s="13"/>
      <c r="GIH61" s="13"/>
      <c r="GII61" s="13"/>
      <c r="GIJ61" s="13"/>
      <c r="GIK61" s="13"/>
      <c r="GIL61" s="13"/>
      <c r="GIM61" s="13"/>
      <c r="GIN61" s="13"/>
      <c r="GIO61" s="13"/>
      <c r="GIP61" s="13"/>
      <c r="GIQ61" s="13"/>
      <c r="GIR61" s="13"/>
      <c r="GIS61" s="13"/>
      <c r="GIT61" s="13"/>
      <c r="GIU61" s="13"/>
      <c r="GIV61" s="13"/>
      <c r="GIW61" s="13"/>
      <c r="GIX61" s="13"/>
      <c r="GIY61" s="13"/>
      <c r="GIZ61" s="13"/>
      <c r="GJA61" s="13"/>
      <c r="GJB61" s="13"/>
      <c r="GJC61" s="13"/>
      <c r="GJD61" s="13"/>
      <c r="GJE61" s="13"/>
      <c r="GJF61" s="13"/>
      <c r="GJG61" s="13"/>
      <c r="GJH61" s="13"/>
      <c r="GJI61" s="13"/>
      <c r="GJJ61" s="13"/>
      <c r="GJK61" s="13"/>
      <c r="GJL61" s="13"/>
      <c r="GJM61" s="13"/>
      <c r="GJN61" s="13"/>
      <c r="GJO61" s="13"/>
      <c r="GJP61" s="13"/>
      <c r="GJQ61" s="13"/>
      <c r="GJR61" s="13"/>
      <c r="GJS61" s="13"/>
      <c r="GJT61" s="13"/>
      <c r="GJU61" s="13"/>
      <c r="GJV61" s="13"/>
      <c r="GJW61" s="13"/>
      <c r="GJX61" s="13"/>
      <c r="GJY61" s="13"/>
      <c r="GJZ61" s="13"/>
      <c r="GKA61" s="13"/>
      <c r="GKB61" s="13"/>
      <c r="GKC61" s="13"/>
      <c r="GKD61" s="13"/>
      <c r="GKE61" s="13"/>
      <c r="GKF61" s="13"/>
      <c r="GKG61" s="13"/>
      <c r="GKH61" s="13"/>
      <c r="GKI61" s="13"/>
      <c r="GKJ61" s="13"/>
      <c r="GKK61" s="13"/>
      <c r="GKL61" s="13"/>
      <c r="GKM61" s="13"/>
      <c r="GKN61" s="13"/>
      <c r="GKO61" s="13"/>
      <c r="GKP61" s="13"/>
      <c r="GKQ61" s="13"/>
      <c r="GKR61" s="13"/>
      <c r="GKS61" s="13"/>
      <c r="GKT61" s="13"/>
      <c r="GKU61" s="13"/>
      <c r="GKV61" s="13"/>
      <c r="GKW61" s="13"/>
      <c r="GKX61" s="13"/>
      <c r="GKY61" s="13"/>
      <c r="GKZ61" s="13"/>
      <c r="GLA61" s="13"/>
      <c r="GLB61" s="13"/>
      <c r="GLC61" s="13"/>
      <c r="GLD61" s="13"/>
      <c r="GLE61" s="13"/>
      <c r="GLF61" s="13"/>
      <c r="GLG61" s="13"/>
      <c r="GLH61" s="13"/>
      <c r="GLI61" s="13"/>
      <c r="GLJ61" s="13"/>
      <c r="GLK61" s="13"/>
      <c r="GLL61" s="13"/>
      <c r="GLM61" s="13"/>
      <c r="GLN61" s="13"/>
      <c r="GLO61" s="13"/>
      <c r="GLP61" s="13"/>
      <c r="GLQ61" s="13"/>
      <c r="GLR61" s="13"/>
      <c r="GLS61" s="13"/>
      <c r="GLT61" s="13"/>
      <c r="GLU61" s="13"/>
      <c r="GLV61" s="13"/>
      <c r="GLW61" s="13"/>
      <c r="GLX61" s="13"/>
      <c r="GLY61" s="13"/>
      <c r="GLZ61" s="13"/>
      <c r="GMA61" s="13"/>
      <c r="GMB61" s="13"/>
      <c r="GMC61" s="13"/>
      <c r="GMD61" s="13"/>
      <c r="GME61" s="13"/>
      <c r="GMF61" s="13"/>
      <c r="GMG61" s="13"/>
      <c r="GMH61" s="13"/>
      <c r="GMI61" s="13"/>
      <c r="GMJ61" s="13"/>
      <c r="GMK61" s="13"/>
      <c r="GML61" s="13"/>
      <c r="GMM61" s="13"/>
      <c r="GMN61" s="13"/>
      <c r="GMO61" s="13"/>
      <c r="GMP61" s="13"/>
      <c r="GMQ61" s="13"/>
      <c r="GMR61" s="13"/>
      <c r="GMS61" s="13"/>
      <c r="GMT61" s="13"/>
      <c r="GMU61" s="13"/>
      <c r="GMV61" s="13"/>
      <c r="GMW61" s="13"/>
      <c r="GMX61" s="13"/>
      <c r="GMY61" s="13"/>
      <c r="GMZ61" s="13"/>
      <c r="GNA61" s="13"/>
      <c r="GNB61" s="13"/>
      <c r="GNC61" s="13"/>
      <c r="GND61" s="13"/>
      <c r="GNE61" s="13"/>
      <c r="GNF61" s="13"/>
      <c r="GNG61" s="13"/>
      <c r="GNH61" s="13"/>
      <c r="GNI61" s="13"/>
      <c r="GNJ61" s="13"/>
      <c r="GNK61" s="13"/>
      <c r="GNL61" s="13"/>
      <c r="GNM61" s="13"/>
      <c r="GNN61" s="13"/>
      <c r="GNO61" s="13"/>
      <c r="GNP61" s="13"/>
      <c r="GNQ61" s="13"/>
      <c r="GNR61" s="13"/>
      <c r="GNS61" s="13"/>
      <c r="GNT61" s="13"/>
      <c r="GNU61" s="13"/>
      <c r="GNV61" s="13"/>
      <c r="GNW61" s="13"/>
      <c r="GNX61" s="13"/>
      <c r="GNY61" s="13"/>
      <c r="GNZ61" s="13"/>
      <c r="GOA61" s="13"/>
      <c r="GOB61" s="13"/>
      <c r="GOC61" s="13"/>
      <c r="GOD61" s="13"/>
      <c r="GOE61" s="13"/>
      <c r="GOF61" s="13"/>
      <c r="GOG61" s="13"/>
      <c r="GOH61" s="13"/>
      <c r="GOI61" s="13"/>
      <c r="GOJ61" s="13"/>
      <c r="GOK61" s="13"/>
      <c r="GOL61" s="13"/>
      <c r="GOM61" s="13"/>
      <c r="GON61" s="13"/>
      <c r="GOO61" s="13"/>
      <c r="GOP61" s="13"/>
      <c r="GOQ61" s="13"/>
      <c r="GOR61" s="13"/>
      <c r="GOS61" s="13"/>
      <c r="GOT61" s="13"/>
      <c r="GOU61" s="13"/>
      <c r="GOV61" s="13"/>
      <c r="GOW61" s="13"/>
      <c r="GOX61" s="13"/>
      <c r="GOY61" s="13"/>
      <c r="GOZ61" s="13"/>
      <c r="GPA61" s="13"/>
      <c r="GPB61" s="13"/>
      <c r="GPC61" s="13"/>
      <c r="GPD61" s="13"/>
      <c r="GPE61" s="13"/>
      <c r="GPF61" s="13"/>
      <c r="GPG61" s="13"/>
      <c r="GPH61" s="13"/>
      <c r="GPI61" s="13"/>
      <c r="GPJ61" s="13"/>
      <c r="GPK61" s="13"/>
      <c r="GPL61" s="13"/>
      <c r="GPM61" s="13"/>
      <c r="GPN61" s="13"/>
      <c r="GPO61" s="13"/>
      <c r="GPP61" s="13"/>
      <c r="GPQ61" s="13"/>
      <c r="GPR61" s="13"/>
      <c r="GPS61" s="13"/>
      <c r="GPT61" s="13"/>
      <c r="GPU61" s="13"/>
      <c r="GPV61" s="13"/>
      <c r="GPW61" s="13"/>
      <c r="GPX61" s="13"/>
      <c r="GPY61" s="13"/>
      <c r="GPZ61" s="13"/>
      <c r="GQA61" s="13"/>
      <c r="GQB61" s="13"/>
      <c r="GQC61" s="13"/>
      <c r="GQD61" s="13"/>
      <c r="GQE61" s="13"/>
      <c r="GQF61" s="13"/>
      <c r="GQG61" s="13"/>
      <c r="GQH61" s="13"/>
      <c r="GQI61" s="13"/>
      <c r="GQJ61" s="13"/>
      <c r="GQK61" s="13"/>
      <c r="GQL61" s="13"/>
      <c r="GQM61" s="13"/>
      <c r="GQN61" s="13"/>
      <c r="GQO61" s="13"/>
      <c r="GQP61" s="13"/>
      <c r="GQQ61" s="13"/>
      <c r="GQR61" s="13"/>
      <c r="GQS61" s="13"/>
      <c r="GQT61" s="13"/>
      <c r="GQU61" s="13"/>
      <c r="GQV61" s="13"/>
      <c r="GQW61" s="13"/>
      <c r="GQX61" s="13"/>
      <c r="GQY61" s="13"/>
      <c r="GQZ61" s="13"/>
      <c r="GRA61" s="13"/>
      <c r="GRB61" s="13"/>
      <c r="GRC61" s="13"/>
      <c r="GRD61" s="13"/>
      <c r="GRE61" s="13"/>
      <c r="GRF61" s="13"/>
      <c r="GRG61" s="13"/>
      <c r="GRH61" s="13"/>
      <c r="GRI61" s="13"/>
      <c r="GRJ61" s="13"/>
      <c r="GRK61" s="13"/>
      <c r="GRL61" s="13"/>
      <c r="GRM61" s="13"/>
      <c r="GRN61" s="13"/>
      <c r="GRO61" s="13"/>
      <c r="GRP61" s="13"/>
      <c r="GRQ61" s="13"/>
      <c r="GRR61" s="13"/>
      <c r="GRS61" s="13"/>
      <c r="GRT61" s="13"/>
      <c r="GRU61" s="13"/>
      <c r="GRV61" s="13"/>
      <c r="GRW61" s="13"/>
      <c r="GRX61" s="13"/>
      <c r="GRY61" s="13"/>
      <c r="GRZ61" s="13"/>
      <c r="GSA61" s="13"/>
      <c r="GSB61" s="13"/>
      <c r="GSC61" s="13"/>
      <c r="GSD61" s="13"/>
      <c r="GSE61" s="13"/>
      <c r="GSF61" s="13"/>
      <c r="GSG61" s="13"/>
      <c r="GSH61" s="13"/>
      <c r="GSI61" s="13"/>
      <c r="GSJ61" s="13"/>
      <c r="GSK61" s="13"/>
      <c r="GSL61" s="13"/>
      <c r="GSM61" s="13"/>
      <c r="GSN61" s="13"/>
      <c r="GSO61" s="13"/>
      <c r="GSP61" s="13"/>
      <c r="GSQ61" s="13"/>
      <c r="GSR61" s="13"/>
      <c r="GSS61" s="13"/>
      <c r="GST61" s="13"/>
      <c r="GSU61" s="13"/>
      <c r="GSV61" s="13"/>
      <c r="GSW61" s="13"/>
      <c r="GSX61" s="13"/>
      <c r="GSY61" s="13"/>
      <c r="GSZ61" s="13"/>
      <c r="GTA61" s="13"/>
      <c r="GTB61" s="13"/>
      <c r="GTC61" s="13"/>
      <c r="GTD61" s="13"/>
      <c r="GTE61" s="13"/>
      <c r="GTF61" s="13"/>
      <c r="GTG61" s="13"/>
      <c r="GTH61" s="13"/>
      <c r="GTI61" s="13"/>
      <c r="GTJ61" s="13"/>
      <c r="GTK61" s="13"/>
      <c r="GTL61" s="13"/>
      <c r="GTM61" s="13"/>
      <c r="GTN61" s="13"/>
      <c r="GTO61" s="13"/>
      <c r="GTP61" s="13"/>
      <c r="GTQ61" s="13"/>
      <c r="GTR61" s="13"/>
      <c r="GTS61" s="13"/>
      <c r="GTT61" s="13"/>
      <c r="GTU61" s="13"/>
      <c r="GTV61" s="13"/>
      <c r="GTW61" s="13"/>
      <c r="GTX61" s="13"/>
      <c r="GTY61" s="13"/>
      <c r="GTZ61" s="13"/>
      <c r="GUA61" s="13"/>
      <c r="GUB61" s="13"/>
      <c r="GUC61" s="13"/>
      <c r="GUD61" s="13"/>
      <c r="GUE61" s="13"/>
      <c r="GUF61" s="13"/>
      <c r="GUG61" s="13"/>
      <c r="GUH61" s="13"/>
      <c r="GUI61" s="13"/>
      <c r="GUJ61" s="13"/>
      <c r="GUK61" s="13"/>
      <c r="GUL61" s="13"/>
      <c r="GUM61" s="13"/>
      <c r="GUN61" s="13"/>
      <c r="GUO61" s="13"/>
      <c r="GUP61" s="13"/>
      <c r="GUQ61" s="13"/>
      <c r="GUR61" s="13"/>
      <c r="GUS61" s="13"/>
      <c r="GUT61" s="13"/>
      <c r="GUU61" s="13"/>
      <c r="GUV61" s="13"/>
      <c r="GUW61" s="13"/>
      <c r="GUX61" s="13"/>
      <c r="GUY61" s="13"/>
      <c r="GUZ61" s="13"/>
      <c r="GVA61" s="13"/>
      <c r="GVB61" s="13"/>
      <c r="GVC61" s="13"/>
      <c r="GVD61" s="13"/>
      <c r="GVE61" s="13"/>
      <c r="GVF61" s="13"/>
      <c r="GVG61" s="13"/>
      <c r="GVH61" s="13"/>
      <c r="GVI61" s="13"/>
      <c r="GVJ61" s="13"/>
      <c r="GVK61" s="13"/>
      <c r="GVL61" s="13"/>
      <c r="GVM61" s="13"/>
      <c r="GVN61" s="13"/>
      <c r="GVO61" s="13"/>
      <c r="GVP61" s="13"/>
      <c r="GVQ61" s="13"/>
      <c r="GVR61" s="13"/>
      <c r="GVS61" s="13"/>
      <c r="GVT61" s="13"/>
      <c r="GVU61" s="13"/>
      <c r="GVV61" s="13"/>
      <c r="GVW61" s="13"/>
      <c r="GVX61" s="13"/>
      <c r="GVY61" s="13"/>
      <c r="GVZ61" s="13"/>
      <c r="GWA61" s="13"/>
      <c r="GWB61" s="13"/>
      <c r="GWC61" s="13"/>
      <c r="GWD61" s="13"/>
      <c r="GWE61" s="13"/>
      <c r="GWF61" s="13"/>
      <c r="GWG61" s="13"/>
      <c r="GWH61" s="13"/>
      <c r="GWI61" s="13"/>
      <c r="GWJ61" s="13"/>
      <c r="GWK61" s="13"/>
      <c r="GWL61" s="13"/>
      <c r="GWM61" s="13"/>
      <c r="GWN61" s="13"/>
      <c r="GWO61" s="13"/>
      <c r="GWP61" s="13"/>
      <c r="GWQ61" s="13"/>
      <c r="GWR61" s="13"/>
      <c r="GWS61" s="13"/>
      <c r="GWT61" s="13"/>
      <c r="GWU61" s="13"/>
      <c r="GWV61" s="13"/>
      <c r="GWW61" s="13"/>
      <c r="GWX61" s="13"/>
      <c r="GWY61" s="13"/>
      <c r="GWZ61" s="13"/>
      <c r="GXA61" s="13"/>
      <c r="GXB61" s="13"/>
      <c r="GXC61" s="13"/>
      <c r="GXD61" s="13"/>
      <c r="GXE61" s="13"/>
      <c r="GXF61" s="13"/>
      <c r="GXG61" s="13"/>
      <c r="GXH61" s="13"/>
      <c r="GXI61" s="13"/>
      <c r="GXJ61" s="13"/>
      <c r="GXK61" s="13"/>
      <c r="GXL61" s="13"/>
      <c r="GXM61" s="13"/>
      <c r="GXN61" s="13"/>
      <c r="GXO61" s="13"/>
      <c r="GXP61" s="13"/>
      <c r="GXQ61" s="13"/>
      <c r="GXR61" s="13"/>
      <c r="GXS61" s="13"/>
      <c r="GXT61" s="13"/>
      <c r="GXU61" s="13"/>
      <c r="GXV61" s="13"/>
      <c r="GXW61" s="13"/>
      <c r="GXX61" s="13"/>
      <c r="GXY61" s="13"/>
      <c r="GXZ61" s="13"/>
      <c r="GYA61" s="13"/>
      <c r="GYB61" s="13"/>
      <c r="GYC61" s="13"/>
      <c r="GYD61" s="13"/>
      <c r="GYE61" s="13"/>
      <c r="GYF61" s="13"/>
      <c r="GYG61" s="13"/>
      <c r="GYH61" s="13"/>
      <c r="GYI61" s="13"/>
      <c r="GYJ61" s="13"/>
      <c r="GYK61" s="13"/>
      <c r="GYL61" s="13"/>
      <c r="GYM61" s="13"/>
      <c r="GYN61" s="13"/>
      <c r="GYO61" s="13"/>
      <c r="GYP61" s="13"/>
      <c r="GYQ61" s="13"/>
      <c r="GYR61" s="13"/>
      <c r="GYS61" s="13"/>
      <c r="GYT61" s="13"/>
      <c r="GYU61" s="13"/>
      <c r="GYV61" s="13"/>
      <c r="GYW61" s="13"/>
      <c r="GYX61" s="13"/>
      <c r="GYY61" s="13"/>
      <c r="GYZ61" s="13"/>
      <c r="GZA61" s="13"/>
      <c r="GZB61" s="13"/>
      <c r="GZC61" s="13"/>
      <c r="GZD61" s="13"/>
      <c r="GZE61" s="13"/>
      <c r="GZF61" s="13"/>
      <c r="GZG61" s="13"/>
      <c r="GZH61" s="13"/>
      <c r="GZI61" s="13"/>
      <c r="GZJ61" s="13"/>
      <c r="GZK61" s="13"/>
      <c r="GZL61" s="13"/>
      <c r="GZM61" s="13"/>
      <c r="GZN61" s="13"/>
      <c r="GZO61" s="13"/>
      <c r="GZP61" s="13"/>
      <c r="GZQ61" s="13"/>
      <c r="GZR61" s="13"/>
      <c r="GZS61" s="13"/>
      <c r="GZT61" s="13"/>
      <c r="GZU61" s="13"/>
      <c r="GZV61" s="13"/>
      <c r="GZW61" s="13"/>
      <c r="GZX61" s="13"/>
      <c r="GZY61" s="13"/>
      <c r="GZZ61" s="13"/>
      <c r="HAA61" s="13"/>
      <c r="HAB61" s="13"/>
      <c r="HAC61" s="13"/>
      <c r="HAD61" s="13"/>
      <c r="HAE61" s="13"/>
      <c r="HAF61" s="13"/>
      <c r="HAG61" s="13"/>
      <c r="HAH61" s="13"/>
      <c r="HAI61" s="13"/>
      <c r="HAJ61" s="13"/>
      <c r="HAK61" s="13"/>
      <c r="HAL61" s="13"/>
      <c r="HAM61" s="13"/>
      <c r="HAN61" s="13"/>
      <c r="HAO61" s="13"/>
      <c r="HAP61" s="13"/>
      <c r="HAQ61" s="13"/>
      <c r="HAR61" s="13"/>
      <c r="HAS61" s="13"/>
      <c r="HAT61" s="13"/>
      <c r="HAU61" s="13"/>
      <c r="HAV61" s="13"/>
      <c r="HAW61" s="13"/>
      <c r="HAX61" s="13"/>
      <c r="HAY61" s="13"/>
      <c r="HAZ61" s="13"/>
      <c r="HBA61" s="13"/>
      <c r="HBB61" s="13"/>
      <c r="HBC61" s="13"/>
      <c r="HBD61" s="13"/>
      <c r="HBE61" s="13"/>
      <c r="HBF61" s="13"/>
      <c r="HBG61" s="13"/>
      <c r="HBH61" s="13"/>
      <c r="HBI61" s="13"/>
      <c r="HBJ61" s="13"/>
      <c r="HBK61" s="13"/>
      <c r="HBL61" s="13"/>
      <c r="HBM61" s="13"/>
      <c r="HBN61" s="13"/>
      <c r="HBO61" s="13"/>
      <c r="HBP61" s="13"/>
      <c r="HBQ61" s="13"/>
      <c r="HBR61" s="13"/>
      <c r="HBS61" s="13"/>
      <c r="HBT61" s="13"/>
      <c r="HBU61" s="13"/>
      <c r="HBV61" s="13"/>
      <c r="HBW61" s="13"/>
      <c r="HBX61" s="13"/>
      <c r="HBY61" s="13"/>
      <c r="HBZ61" s="13"/>
      <c r="HCA61" s="13"/>
      <c r="HCB61" s="13"/>
      <c r="HCC61" s="13"/>
      <c r="HCD61" s="13"/>
      <c r="HCE61" s="13"/>
      <c r="HCF61" s="13"/>
      <c r="HCG61" s="13"/>
      <c r="HCH61" s="13"/>
      <c r="HCI61" s="13"/>
      <c r="HCJ61" s="13"/>
      <c r="HCK61" s="13"/>
      <c r="HCL61" s="13"/>
      <c r="HCM61" s="13"/>
      <c r="HCN61" s="13"/>
      <c r="HCO61" s="13"/>
      <c r="HCP61" s="13"/>
      <c r="HCQ61" s="13"/>
      <c r="HCR61" s="13"/>
      <c r="HCS61" s="13"/>
      <c r="HCT61" s="13"/>
      <c r="HCU61" s="13"/>
      <c r="HCV61" s="13"/>
      <c r="HCW61" s="13"/>
      <c r="HCX61" s="13"/>
      <c r="HCY61" s="13"/>
      <c r="HCZ61" s="13"/>
      <c r="HDA61" s="13"/>
      <c r="HDB61" s="13"/>
      <c r="HDC61" s="13"/>
      <c r="HDD61" s="13"/>
      <c r="HDE61" s="13"/>
      <c r="HDF61" s="13"/>
      <c r="HDG61" s="13"/>
      <c r="HDH61" s="13"/>
      <c r="HDI61" s="13"/>
      <c r="HDJ61" s="13"/>
      <c r="HDK61" s="13"/>
      <c r="HDL61" s="13"/>
      <c r="HDM61" s="13"/>
      <c r="HDN61" s="13"/>
      <c r="HDO61" s="13"/>
      <c r="HDP61" s="13"/>
      <c r="HDQ61" s="13"/>
      <c r="HDR61" s="13"/>
      <c r="HDS61" s="13"/>
      <c r="HDT61" s="13"/>
      <c r="HDU61" s="13"/>
      <c r="HDV61" s="13"/>
      <c r="HDW61" s="13"/>
      <c r="HDX61" s="13"/>
      <c r="HDY61" s="13"/>
      <c r="HDZ61" s="13"/>
      <c r="HEA61" s="13"/>
      <c r="HEB61" s="13"/>
      <c r="HEC61" s="13"/>
      <c r="HED61" s="13"/>
      <c r="HEE61" s="13"/>
      <c r="HEF61" s="13"/>
      <c r="HEG61" s="13"/>
      <c r="HEH61" s="13"/>
      <c r="HEI61" s="13"/>
      <c r="HEJ61" s="13"/>
      <c r="HEK61" s="13"/>
      <c r="HEL61" s="13"/>
      <c r="HEM61" s="13"/>
      <c r="HEN61" s="13"/>
      <c r="HEO61" s="13"/>
      <c r="HEP61" s="13"/>
      <c r="HEQ61" s="13"/>
      <c r="HER61" s="13"/>
      <c r="HES61" s="13"/>
      <c r="HET61" s="13"/>
      <c r="HEU61" s="13"/>
      <c r="HEV61" s="13"/>
      <c r="HEW61" s="13"/>
      <c r="HEX61" s="13"/>
      <c r="HEY61" s="13"/>
      <c r="HEZ61" s="13"/>
      <c r="HFA61" s="13"/>
      <c r="HFB61" s="13"/>
      <c r="HFC61" s="13"/>
      <c r="HFD61" s="13"/>
      <c r="HFE61" s="13"/>
      <c r="HFF61" s="13"/>
      <c r="HFG61" s="13"/>
      <c r="HFH61" s="13"/>
      <c r="HFI61" s="13"/>
      <c r="HFJ61" s="13"/>
      <c r="HFK61" s="13"/>
      <c r="HFL61" s="13"/>
      <c r="HFM61" s="13"/>
      <c r="HFN61" s="13"/>
      <c r="HFO61" s="13"/>
      <c r="HFP61" s="13"/>
      <c r="HFQ61" s="13"/>
      <c r="HFR61" s="13"/>
      <c r="HFS61" s="13"/>
      <c r="HFT61" s="13"/>
      <c r="HFU61" s="13"/>
      <c r="HFV61" s="13"/>
      <c r="HFW61" s="13"/>
      <c r="HFX61" s="13"/>
      <c r="HFY61" s="13"/>
      <c r="HFZ61" s="13"/>
      <c r="HGA61" s="13"/>
      <c r="HGB61" s="13"/>
      <c r="HGC61" s="13"/>
      <c r="HGD61" s="13"/>
      <c r="HGE61" s="13"/>
      <c r="HGF61" s="13"/>
      <c r="HGG61" s="13"/>
      <c r="HGH61" s="13"/>
      <c r="HGI61" s="13"/>
      <c r="HGJ61" s="13"/>
      <c r="HGK61" s="13"/>
      <c r="HGL61" s="13"/>
      <c r="HGM61" s="13"/>
      <c r="HGN61" s="13"/>
      <c r="HGO61" s="13"/>
      <c r="HGP61" s="13"/>
      <c r="HGQ61" s="13"/>
      <c r="HGR61" s="13"/>
      <c r="HGS61" s="13"/>
      <c r="HGT61" s="13"/>
      <c r="HGU61" s="13"/>
      <c r="HGV61" s="13"/>
      <c r="HGW61" s="13"/>
      <c r="HGX61" s="13"/>
      <c r="HGY61" s="13"/>
      <c r="HGZ61" s="13"/>
      <c r="HHA61" s="13"/>
      <c r="HHB61" s="13"/>
      <c r="HHC61" s="13"/>
      <c r="HHD61" s="13"/>
      <c r="HHE61" s="13"/>
      <c r="HHF61" s="13"/>
      <c r="HHG61" s="13"/>
      <c r="HHH61" s="13"/>
      <c r="HHI61" s="13"/>
      <c r="HHJ61" s="13"/>
      <c r="HHK61" s="13"/>
      <c r="HHL61" s="13"/>
      <c r="HHM61" s="13"/>
      <c r="HHN61" s="13"/>
      <c r="HHO61" s="13"/>
      <c r="HHP61" s="13"/>
      <c r="HHQ61" s="13"/>
      <c r="HHR61" s="13"/>
      <c r="HHS61" s="13"/>
      <c r="HHT61" s="13"/>
      <c r="HHU61" s="13"/>
      <c r="HHV61" s="13"/>
      <c r="HHW61" s="13"/>
      <c r="HHX61" s="13"/>
      <c r="HHY61" s="13"/>
      <c r="HHZ61" s="13"/>
      <c r="HIA61" s="13"/>
      <c r="HIB61" s="13"/>
      <c r="HIC61" s="13"/>
      <c r="HID61" s="13"/>
      <c r="HIE61" s="13"/>
      <c r="HIF61" s="13"/>
      <c r="HIG61" s="13"/>
      <c r="HIH61" s="13"/>
      <c r="HII61" s="13"/>
      <c r="HIJ61" s="13"/>
      <c r="HIK61" s="13"/>
      <c r="HIL61" s="13"/>
      <c r="HIM61" s="13"/>
      <c r="HIN61" s="13"/>
      <c r="HIO61" s="13"/>
      <c r="HIP61" s="13"/>
      <c r="HIQ61" s="13"/>
      <c r="HIR61" s="13"/>
      <c r="HIS61" s="13"/>
      <c r="HIT61" s="13"/>
      <c r="HIU61" s="13"/>
      <c r="HIV61" s="13"/>
      <c r="HIW61" s="13"/>
      <c r="HIX61" s="13"/>
      <c r="HIY61" s="13"/>
      <c r="HIZ61" s="13"/>
      <c r="HJA61" s="13"/>
      <c r="HJB61" s="13"/>
      <c r="HJC61" s="13"/>
      <c r="HJD61" s="13"/>
      <c r="HJE61" s="13"/>
      <c r="HJF61" s="13"/>
      <c r="HJG61" s="13"/>
      <c r="HJH61" s="13"/>
      <c r="HJI61" s="13"/>
      <c r="HJJ61" s="13"/>
      <c r="HJK61" s="13"/>
      <c r="HJL61" s="13"/>
      <c r="HJM61" s="13"/>
      <c r="HJN61" s="13"/>
      <c r="HJO61" s="13"/>
      <c r="HJP61" s="13"/>
      <c r="HJQ61" s="13"/>
      <c r="HJR61" s="13"/>
      <c r="HJS61" s="13"/>
      <c r="HJT61" s="13"/>
      <c r="HJU61" s="13"/>
      <c r="HJV61" s="13"/>
      <c r="HJW61" s="13"/>
      <c r="HJX61" s="13"/>
      <c r="HJY61" s="13"/>
      <c r="HJZ61" s="13"/>
      <c r="HKA61" s="13"/>
      <c r="HKB61" s="13"/>
      <c r="HKC61" s="13"/>
      <c r="HKD61" s="13"/>
      <c r="HKE61" s="13"/>
      <c r="HKF61" s="13"/>
      <c r="HKG61" s="13"/>
      <c r="HKH61" s="13"/>
      <c r="HKI61" s="13"/>
      <c r="HKJ61" s="13"/>
      <c r="HKK61" s="13"/>
      <c r="HKL61" s="13"/>
      <c r="HKM61" s="13"/>
      <c r="HKN61" s="13"/>
      <c r="HKO61" s="13"/>
      <c r="HKP61" s="13"/>
      <c r="HKQ61" s="13"/>
      <c r="HKR61" s="13"/>
      <c r="HKS61" s="13"/>
      <c r="HKT61" s="13"/>
      <c r="HKU61" s="13"/>
      <c r="HKV61" s="13"/>
      <c r="HKW61" s="13"/>
      <c r="HKX61" s="13"/>
      <c r="HKY61" s="13"/>
      <c r="HKZ61" s="13"/>
      <c r="HLA61" s="13"/>
      <c r="HLB61" s="13"/>
      <c r="HLC61" s="13"/>
      <c r="HLD61" s="13"/>
      <c r="HLE61" s="13"/>
      <c r="HLF61" s="13"/>
      <c r="HLG61" s="13"/>
      <c r="HLH61" s="13"/>
      <c r="HLI61" s="13"/>
      <c r="HLJ61" s="13"/>
      <c r="HLK61" s="13"/>
      <c r="HLL61" s="13"/>
      <c r="HLM61" s="13"/>
      <c r="HLN61" s="13"/>
      <c r="HLO61" s="13"/>
      <c r="HLP61" s="13"/>
      <c r="HLQ61" s="13"/>
      <c r="HLR61" s="13"/>
      <c r="HLS61" s="13"/>
      <c r="HLT61" s="13"/>
      <c r="HLU61" s="13"/>
      <c r="HLV61" s="13"/>
      <c r="HLW61" s="13"/>
      <c r="HLX61" s="13"/>
      <c r="HLY61" s="13"/>
      <c r="HLZ61" s="13"/>
      <c r="HMA61" s="13"/>
      <c r="HMB61" s="13"/>
      <c r="HMC61" s="13"/>
      <c r="HMD61" s="13"/>
      <c r="HME61" s="13"/>
      <c r="HMF61" s="13"/>
      <c r="HMG61" s="13"/>
      <c r="HMH61" s="13"/>
      <c r="HMI61" s="13"/>
      <c r="HMJ61" s="13"/>
      <c r="HMK61" s="13"/>
      <c r="HML61" s="13"/>
      <c r="HMM61" s="13"/>
      <c r="HMN61" s="13"/>
      <c r="HMO61" s="13"/>
      <c r="HMP61" s="13"/>
      <c r="HMQ61" s="13"/>
      <c r="HMR61" s="13"/>
      <c r="HMS61" s="13"/>
      <c r="HMT61" s="13"/>
      <c r="HMU61" s="13"/>
      <c r="HMV61" s="13"/>
      <c r="HMW61" s="13"/>
      <c r="HMX61" s="13"/>
      <c r="HMY61" s="13"/>
      <c r="HMZ61" s="13"/>
      <c r="HNA61" s="13"/>
      <c r="HNB61" s="13"/>
      <c r="HNC61" s="13"/>
      <c r="HND61" s="13"/>
      <c r="HNE61" s="13"/>
      <c r="HNF61" s="13"/>
      <c r="HNG61" s="13"/>
      <c r="HNH61" s="13"/>
      <c r="HNI61" s="13"/>
      <c r="HNJ61" s="13"/>
      <c r="HNK61" s="13"/>
      <c r="HNL61" s="13"/>
      <c r="HNM61" s="13"/>
      <c r="HNN61" s="13"/>
      <c r="HNO61" s="13"/>
      <c r="HNP61" s="13"/>
      <c r="HNQ61" s="13"/>
      <c r="HNR61" s="13"/>
      <c r="HNS61" s="13"/>
      <c r="HNT61" s="13"/>
      <c r="HNU61" s="13"/>
      <c r="HNV61" s="13"/>
      <c r="HNW61" s="13"/>
      <c r="HNX61" s="13"/>
      <c r="HNY61" s="13"/>
      <c r="HNZ61" s="13"/>
      <c r="HOA61" s="13"/>
      <c r="HOB61" s="13"/>
      <c r="HOC61" s="13"/>
      <c r="HOD61" s="13"/>
      <c r="HOE61" s="13"/>
      <c r="HOF61" s="13"/>
      <c r="HOG61" s="13"/>
      <c r="HOH61" s="13"/>
      <c r="HOI61" s="13"/>
      <c r="HOJ61" s="13"/>
      <c r="HOK61" s="13"/>
      <c r="HOL61" s="13"/>
      <c r="HOM61" s="13"/>
      <c r="HON61" s="13"/>
      <c r="HOO61" s="13"/>
      <c r="HOP61" s="13"/>
      <c r="HOQ61" s="13"/>
      <c r="HOR61" s="13"/>
      <c r="HOS61" s="13"/>
      <c r="HOT61" s="13"/>
      <c r="HOU61" s="13"/>
      <c r="HOV61" s="13"/>
      <c r="HOW61" s="13"/>
      <c r="HOX61" s="13"/>
      <c r="HOY61" s="13"/>
      <c r="HOZ61" s="13"/>
      <c r="HPA61" s="13"/>
      <c r="HPB61" s="13"/>
      <c r="HPC61" s="13"/>
      <c r="HPD61" s="13"/>
      <c r="HPE61" s="13"/>
      <c r="HPF61" s="13"/>
      <c r="HPG61" s="13"/>
      <c r="HPH61" s="13"/>
      <c r="HPI61" s="13"/>
      <c r="HPJ61" s="13"/>
      <c r="HPK61" s="13"/>
      <c r="HPL61" s="13"/>
      <c r="HPM61" s="13"/>
      <c r="HPN61" s="13"/>
      <c r="HPO61" s="13"/>
      <c r="HPP61" s="13"/>
      <c r="HPQ61" s="13"/>
      <c r="HPR61" s="13"/>
      <c r="HPS61" s="13"/>
      <c r="HPT61" s="13"/>
      <c r="HPU61" s="13"/>
      <c r="HPV61" s="13"/>
      <c r="HPW61" s="13"/>
      <c r="HPX61" s="13"/>
      <c r="HPY61" s="13"/>
      <c r="HPZ61" s="13"/>
      <c r="HQA61" s="13"/>
      <c r="HQB61" s="13"/>
      <c r="HQC61" s="13"/>
      <c r="HQD61" s="13"/>
      <c r="HQE61" s="13"/>
      <c r="HQF61" s="13"/>
      <c r="HQG61" s="13"/>
      <c r="HQH61" s="13"/>
      <c r="HQI61" s="13"/>
      <c r="HQJ61" s="13"/>
      <c r="HQK61" s="13"/>
      <c r="HQL61" s="13"/>
      <c r="HQM61" s="13"/>
      <c r="HQN61" s="13"/>
      <c r="HQO61" s="13"/>
      <c r="HQP61" s="13"/>
      <c r="HQQ61" s="13"/>
      <c r="HQR61" s="13"/>
      <c r="HQS61" s="13"/>
      <c r="HQT61" s="13"/>
      <c r="HQU61" s="13"/>
      <c r="HQV61" s="13"/>
      <c r="HQW61" s="13"/>
      <c r="HQX61" s="13"/>
      <c r="HQY61" s="13"/>
      <c r="HQZ61" s="13"/>
      <c r="HRA61" s="13"/>
      <c r="HRB61" s="13"/>
      <c r="HRC61" s="13"/>
      <c r="HRD61" s="13"/>
      <c r="HRE61" s="13"/>
      <c r="HRF61" s="13"/>
      <c r="HRG61" s="13"/>
      <c r="HRH61" s="13"/>
      <c r="HRI61" s="13"/>
      <c r="HRJ61" s="13"/>
      <c r="HRK61" s="13"/>
      <c r="HRL61" s="13"/>
      <c r="HRM61" s="13"/>
      <c r="HRN61" s="13"/>
      <c r="HRO61" s="13"/>
      <c r="HRP61" s="13"/>
      <c r="HRQ61" s="13"/>
      <c r="HRR61" s="13"/>
      <c r="HRS61" s="13"/>
      <c r="HRT61" s="13"/>
      <c r="HRU61" s="13"/>
      <c r="HRV61" s="13"/>
      <c r="HRW61" s="13"/>
      <c r="HRX61" s="13"/>
      <c r="HRY61" s="13"/>
      <c r="HRZ61" s="13"/>
      <c r="HSA61" s="13"/>
      <c r="HSB61" s="13"/>
      <c r="HSC61" s="13"/>
      <c r="HSD61" s="13"/>
      <c r="HSE61" s="13"/>
      <c r="HSF61" s="13"/>
      <c r="HSG61" s="13"/>
      <c r="HSH61" s="13"/>
      <c r="HSI61" s="13"/>
      <c r="HSJ61" s="13"/>
      <c r="HSK61" s="13"/>
      <c r="HSL61" s="13"/>
      <c r="HSM61" s="13"/>
      <c r="HSN61" s="13"/>
      <c r="HSO61" s="13"/>
      <c r="HSP61" s="13"/>
      <c r="HSQ61" s="13"/>
      <c r="HSR61" s="13"/>
      <c r="HSS61" s="13"/>
      <c r="HST61" s="13"/>
      <c r="HSU61" s="13"/>
      <c r="HSV61" s="13"/>
      <c r="HSW61" s="13"/>
      <c r="HSX61" s="13"/>
      <c r="HSY61" s="13"/>
      <c r="HSZ61" s="13"/>
      <c r="HTA61" s="13"/>
      <c r="HTB61" s="13"/>
      <c r="HTC61" s="13"/>
      <c r="HTD61" s="13"/>
      <c r="HTE61" s="13"/>
      <c r="HTF61" s="13"/>
      <c r="HTG61" s="13"/>
      <c r="HTH61" s="13"/>
      <c r="HTI61" s="13"/>
      <c r="HTJ61" s="13"/>
      <c r="HTK61" s="13"/>
      <c r="HTL61" s="13"/>
      <c r="HTM61" s="13"/>
      <c r="HTN61" s="13"/>
      <c r="HTO61" s="13"/>
      <c r="HTP61" s="13"/>
      <c r="HTQ61" s="13"/>
      <c r="HTR61" s="13"/>
      <c r="HTS61" s="13"/>
      <c r="HTT61" s="13"/>
      <c r="HTU61" s="13"/>
      <c r="HTV61" s="13"/>
      <c r="HTW61" s="13"/>
      <c r="HTX61" s="13"/>
      <c r="HTY61" s="13"/>
      <c r="HTZ61" s="13"/>
      <c r="HUA61" s="13"/>
      <c r="HUB61" s="13"/>
      <c r="HUC61" s="13"/>
      <c r="HUD61" s="13"/>
      <c r="HUE61" s="13"/>
      <c r="HUF61" s="13"/>
      <c r="HUG61" s="13"/>
      <c r="HUH61" s="13"/>
      <c r="HUI61" s="13"/>
      <c r="HUJ61" s="13"/>
      <c r="HUK61" s="13"/>
      <c r="HUL61" s="13"/>
      <c r="HUM61" s="13"/>
      <c r="HUN61" s="13"/>
      <c r="HUO61" s="13"/>
      <c r="HUP61" s="13"/>
      <c r="HUQ61" s="13"/>
      <c r="HUR61" s="13"/>
      <c r="HUS61" s="13"/>
      <c r="HUT61" s="13"/>
      <c r="HUU61" s="13"/>
      <c r="HUV61" s="13"/>
      <c r="HUW61" s="13"/>
      <c r="HUX61" s="13"/>
      <c r="HUY61" s="13"/>
      <c r="HUZ61" s="13"/>
      <c r="HVA61" s="13"/>
      <c r="HVB61" s="13"/>
      <c r="HVC61" s="13"/>
      <c r="HVD61" s="13"/>
      <c r="HVE61" s="13"/>
      <c r="HVF61" s="13"/>
      <c r="HVG61" s="13"/>
      <c r="HVH61" s="13"/>
      <c r="HVI61" s="13"/>
      <c r="HVJ61" s="13"/>
      <c r="HVK61" s="13"/>
      <c r="HVL61" s="13"/>
      <c r="HVM61" s="13"/>
      <c r="HVN61" s="13"/>
      <c r="HVO61" s="13"/>
      <c r="HVP61" s="13"/>
      <c r="HVQ61" s="13"/>
      <c r="HVR61" s="13"/>
      <c r="HVS61" s="13"/>
      <c r="HVT61" s="13"/>
      <c r="HVU61" s="13"/>
      <c r="HVV61" s="13"/>
      <c r="HVW61" s="13"/>
      <c r="HVX61" s="13"/>
      <c r="HVY61" s="13"/>
      <c r="HVZ61" s="13"/>
      <c r="HWA61" s="13"/>
      <c r="HWB61" s="13"/>
      <c r="HWC61" s="13"/>
      <c r="HWD61" s="13"/>
      <c r="HWE61" s="13"/>
      <c r="HWF61" s="13"/>
      <c r="HWG61" s="13"/>
      <c r="HWH61" s="13"/>
      <c r="HWI61" s="13"/>
      <c r="HWJ61" s="13"/>
      <c r="HWK61" s="13"/>
      <c r="HWL61" s="13"/>
      <c r="HWM61" s="13"/>
      <c r="HWN61" s="13"/>
      <c r="HWO61" s="13"/>
      <c r="HWP61" s="13"/>
      <c r="HWQ61" s="13"/>
      <c r="HWR61" s="13"/>
      <c r="HWS61" s="13"/>
      <c r="HWT61" s="13"/>
      <c r="HWU61" s="13"/>
      <c r="HWV61" s="13"/>
      <c r="HWW61" s="13"/>
      <c r="HWX61" s="13"/>
      <c r="HWY61" s="13"/>
      <c r="HWZ61" s="13"/>
      <c r="HXA61" s="13"/>
      <c r="HXB61" s="13"/>
      <c r="HXC61" s="13"/>
      <c r="HXD61" s="13"/>
      <c r="HXE61" s="13"/>
      <c r="HXF61" s="13"/>
      <c r="HXG61" s="13"/>
      <c r="HXH61" s="13"/>
      <c r="HXI61" s="13"/>
      <c r="HXJ61" s="13"/>
      <c r="HXK61" s="13"/>
      <c r="HXL61" s="13"/>
      <c r="HXM61" s="13"/>
      <c r="HXN61" s="13"/>
      <c r="HXO61" s="13"/>
      <c r="HXP61" s="13"/>
      <c r="HXQ61" s="13"/>
      <c r="HXR61" s="13"/>
      <c r="HXS61" s="13"/>
      <c r="HXT61" s="13"/>
      <c r="HXU61" s="13"/>
      <c r="HXV61" s="13"/>
      <c r="HXW61" s="13"/>
      <c r="HXX61" s="13"/>
      <c r="HXY61" s="13"/>
      <c r="HXZ61" s="13"/>
      <c r="HYA61" s="13"/>
      <c r="HYB61" s="13"/>
      <c r="HYC61" s="13"/>
      <c r="HYD61" s="13"/>
      <c r="HYE61" s="13"/>
      <c r="HYF61" s="13"/>
      <c r="HYG61" s="13"/>
      <c r="HYH61" s="13"/>
      <c r="HYI61" s="13"/>
      <c r="HYJ61" s="13"/>
      <c r="HYK61" s="13"/>
      <c r="HYL61" s="13"/>
      <c r="HYM61" s="13"/>
      <c r="HYN61" s="13"/>
      <c r="HYO61" s="13"/>
      <c r="HYP61" s="13"/>
      <c r="HYQ61" s="13"/>
      <c r="HYR61" s="13"/>
      <c r="HYS61" s="13"/>
      <c r="HYT61" s="13"/>
      <c r="HYU61" s="13"/>
      <c r="HYV61" s="13"/>
      <c r="HYW61" s="13"/>
      <c r="HYX61" s="13"/>
      <c r="HYY61" s="13"/>
      <c r="HYZ61" s="13"/>
      <c r="HZA61" s="13"/>
      <c r="HZB61" s="13"/>
      <c r="HZC61" s="13"/>
      <c r="HZD61" s="13"/>
      <c r="HZE61" s="13"/>
      <c r="HZF61" s="13"/>
      <c r="HZG61" s="13"/>
      <c r="HZH61" s="13"/>
      <c r="HZI61" s="13"/>
      <c r="HZJ61" s="13"/>
      <c r="HZK61" s="13"/>
      <c r="HZL61" s="13"/>
      <c r="HZM61" s="13"/>
      <c r="HZN61" s="13"/>
      <c r="HZO61" s="13"/>
      <c r="HZP61" s="13"/>
      <c r="HZQ61" s="13"/>
      <c r="HZR61" s="13"/>
      <c r="HZS61" s="13"/>
      <c r="HZT61" s="13"/>
      <c r="HZU61" s="13"/>
      <c r="HZV61" s="13"/>
      <c r="HZW61" s="13"/>
      <c r="HZX61" s="13"/>
      <c r="HZY61" s="13"/>
      <c r="HZZ61" s="13"/>
      <c r="IAA61" s="13"/>
      <c r="IAB61" s="13"/>
      <c r="IAC61" s="13"/>
      <c r="IAD61" s="13"/>
      <c r="IAE61" s="13"/>
      <c r="IAF61" s="13"/>
      <c r="IAG61" s="13"/>
      <c r="IAH61" s="13"/>
      <c r="IAI61" s="13"/>
      <c r="IAJ61" s="13"/>
      <c r="IAK61" s="13"/>
      <c r="IAL61" s="13"/>
      <c r="IAM61" s="13"/>
      <c r="IAN61" s="13"/>
      <c r="IAO61" s="13"/>
      <c r="IAP61" s="13"/>
      <c r="IAQ61" s="13"/>
      <c r="IAR61" s="13"/>
      <c r="IAS61" s="13"/>
      <c r="IAT61" s="13"/>
      <c r="IAU61" s="13"/>
      <c r="IAV61" s="13"/>
      <c r="IAW61" s="13"/>
      <c r="IAX61" s="13"/>
      <c r="IAY61" s="13"/>
      <c r="IAZ61" s="13"/>
      <c r="IBA61" s="13"/>
      <c r="IBB61" s="13"/>
      <c r="IBC61" s="13"/>
      <c r="IBD61" s="13"/>
      <c r="IBE61" s="13"/>
      <c r="IBF61" s="13"/>
      <c r="IBG61" s="13"/>
      <c r="IBH61" s="13"/>
      <c r="IBI61" s="13"/>
      <c r="IBJ61" s="13"/>
      <c r="IBK61" s="13"/>
      <c r="IBL61" s="13"/>
      <c r="IBM61" s="13"/>
      <c r="IBN61" s="13"/>
      <c r="IBO61" s="13"/>
      <c r="IBP61" s="13"/>
      <c r="IBQ61" s="13"/>
      <c r="IBR61" s="13"/>
      <c r="IBS61" s="13"/>
      <c r="IBT61" s="13"/>
      <c r="IBU61" s="13"/>
      <c r="IBV61" s="13"/>
      <c r="IBW61" s="13"/>
      <c r="IBX61" s="13"/>
      <c r="IBY61" s="13"/>
      <c r="IBZ61" s="13"/>
      <c r="ICA61" s="13"/>
      <c r="ICB61" s="13"/>
      <c r="ICC61" s="13"/>
      <c r="ICD61" s="13"/>
      <c r="ICE61" s="13"/>
      <c r="ICF61" s="13"/>
      <c r="ICG61" s="13"/>
      <c r="ICH61" s="13"/>
      <c r="ICI61" s="13"/>
      <c r="ICJ61" s="13"/>
      <c r="ICK61" s="13"/>
      <c r="ICL61" s="13"/>
      <c r="ICM61" s="13"/>
      <c r="ICN61" s="13"/>
      <c r="ICO61" s="13"/>
      <c r="ICP61" s="13"/>
      <c r="ICQ61" s="13"/>
      <c r="ICR61" s="13"/>
      <c r="ICS61" s="13"/>
      <c r="ICT61" s="13"/>
      <c r="ICU61" s="13"/>
      <c r="ICV61" s="13"/>
      <c r="ICW61" s="13"/>
      <c r="ICX61" s="13"/>
      <c r="ICY61" s="13"/>
      <c r="ICZ61" s="13"/>
      <c r="IDA61" s="13"/>
      <c r="IDB61" s="13"/>
      <c r="IDC61" s="13"/>
      <c r="IDD61" s="13"/>
      <c r="IDE61" s="13"/>
      <c r="IDF61" s="13"/>
      <c r="IDG61" s="13"/>
      <c r="IDH61" s="13"/>
      <c r="IDI61" s="13"/>
      <c r="IDJ61" s="13"/>
      <c r="IDK61" s="13"/>
      <c r="IDL61" s="13"/>
      <c r="IDM61" s="13"/>
      <c r="IDN61" s="13"/>
      <c r="IDO61" s="13"/>
      <c r="IDP61" s="13"/>
      <c r="IDQ61" s="13"/>
      <c r="IDR61" s="13"/>
      <c r="IDS61" s="13"/>
      <c r="IDT61" s="13"/>
      <c r="IDU61" s="13"/>
      <c r="IDV61" s="13"/>
      <c r="IDW61" s="13"/>
      <c r="IDX61" s="13"/>
      <c r="IDY61" s="13"/>
      <c r="IDZ61" s="13"/>
      <c r="IEA61" s="13"/>
      <c r="IEB61" s="13"/>
      <c r="IEC61" s="13"/>
      <c r="IED61" s="13"/>
      <c r="IEE61" s="13"/>
      <c r="IEF61" s="13"/>
      <c r="IEG61" s="13"/>
      <c r="IEH61" s="13"/>
      <c r="IEI61" s="13"/>
      <c r="IEJ61" s="13"/>
      <c r="IEK61" s="13"/>
      <c r="IEL61" s="13"/>
      <c r="IEM61" s="13"/>
      <c r="IEN61" s="13"/>
      <c r="IEO61" s="13"/>
      <c r="IEP61" s="13"/>
      <c r="IEQ61" s="13"/>
      <c r="IER61" s="13"/>
      <c r="IES61" s="13"/>
      <c r="IET61" s="13"/>
      <c r="IEU61" s="13"/>
      <c r="IEV61" s="13"/>
      <c r="IEW61" s="13"/>
      <c r="IEX61" s="13"/>
      <c r="IEY61" s="13"/>
      <c r="IEZ61" s="13"/>
      <c r="IFA61" s="13"/>
      <c r="IFB61" s="13"/>
      <c r="IFC61" s="13"/>
      <c r="IFD61" s="13"/>
      <c r="IFE61" s="13"/>
      <c r="IFF61" s="13"/>
      <c r="IFG61" s="13"/>
      <c r="IFH61" s="13"/>
      <c r="IFI61" s="13"/>
      <c r="IFJ61" s="13"/>
      <c r="IFK61" s="13"/>
      <c r="IFL61" s="13"/>
      <c r="IFM61" s="13"/>
      <c r="IFN61" s="13"/>
      <c r="IFO61" s="13"/>
      <c r="IFP61" s="13"/>
      <c r="IFQ61" s="13"/>
      <c r="IFR61" s="13"/>
      <c r="IFS61" s="13"/>
      <c r="IFT61" s="13"/>
      <c r="IFU61" s="13"/>
      <c r="IFV61" s="13"/>
      <c r="IFW61" s="13"/>
      <c r="IFX61" s="13"/>
      <c r="IFY61" s="13"/>
      <c r="IFZ61" s="13"/>
      <c r="IGA61" s="13"/>
      <c r="IGB61" s="13"/>
      <c r="IGC61" s="13"/>
      <c r="IGD61" s="13"/>
      <c r="IGE61" s="13"/>
      <c r="IGF61" s="13"/>
      <c r="IGG61" s="13"/>
      <c r="IGH61" s="13"/>
      <c r="IGI61" s="13"/>
      <c r="IGJ61" s="13"/>
      <c r="IGK61" s="13"/>
      <c r="IGL61" s="13"/>
      <c r="IGM61" s="13"/>
      <c r="IGN61" s="13"/>
      <c r="IGO61" s="13"/>
      <c r="IGP61" s="13"/>
      <c r="IGQ61" s="13"/>
      <c r="IGR61" s="13"/>
      <c r="IGS61" s="13"/>
      <c r="IGT61" s="13"/>
      <c r="IGU61" s="13"/>
      <c r="IGV61" s="13"/>
      <c r="IGW61" s="13"/>
      <c r="IGX61" s="13"/>
      <c r="IGY61" s="13"/>
      <c r="IGZ61" s="13"/>
      <c r="IHA61" s="13"/>
      <c r="IHB61" s="13"/>
      <c r="IHC61" s="13"/>
      <c r="IHD61" s="13"/>
      <c r="IHE61" s="13"/>
      <c r="IHF61" s="13"/>
      <c r="IHG61" s="13"/>
      <c r="IHH61" s="13"/>
      <c r="IHI61" s="13"/>
      <c r="IHJ61" s="13"/>
      <c r="IHK61" s="13"/>
      <c r="IHL61" s="13"/>
      <c r="IHM61" s="13"/>
      <c r="IHN61" s="13"/>
      <c r="IHO61" s="13"/>
      <c r="IHP61" s="13"/>
      <c r="IHQ61" s="13"/>
      <c r="IHR61" s="13"/>
      <c r="IHS61" s="13"/>
      <c r="IHT61" s="13"/>
      <c r="IHU61" s="13"/>
      <c r="IHV61" s="13"/>
      <c r="IHW61" s="13"/>
      <c r="IHX61" s="13"/>
      <c r="IHY61" s="13"/>
      <c r="IHZ61" s="13"/>
      <c r="IIA61" s="13"/>
      <c r="IIB61" s="13"/>
      <c r="IIC61" s="13"/>
      <c r="IID61" s="13"/>
      <c r="IIE61" s="13"/>
      <c r="IIF61" s="13"/>
      <c r="IIG61" s="13"/>
      <c r="IIH61" s="13"/>
      <c r="III61" s="13"/>
      <c r="IIJ61" s="13"/>
      <c r="IIK61" s="13"/>
      <c r="IIL61" s="13"/>
      <c r="IIM61" s="13"/>
      <c r="IIN61" s="13"/>
      <c r="IIO61" s="13"/>
      <c r="IIP61" s="13"/>
      <c r="IIQ61" s="13"/>
      <c r="IIR61" s="13"/>
      <c r="IIS61" s="13"/>
      <c r="IIT61" s="13"/>
      <c r="IIU61" s="13"/>
      <c r="IIV61" s="13"/>
      <c r="IIW61" s="13"/>
      <c r="IIX61" s="13"/>
      <c r="IIY61" s="13"/>
      <c r="IIZ61" s="13"/>
      <c r="IJA61" s="13"/>
      <c r="IJB61" s="13"/>
      <c r="IJC61" s="13"/>
      <c r="IJD61" s="13"/>
      <c r="IJE61" s="13"/>
      <c r="IJF61" s="13"/>
      <c r="IJG61" s="13"/>
      <c r="IJH61" s="13"/>
      <c r="IJI61" s="13"/>
      <c r="IJJ61" s="13"/>
      <c r="IJK61" s="13"/>
      <c r="IJL61" s="13"/>
      <c r="IJM61" s="13"/>
      <c r="IJN61" s="13"/>
      <c r="IJO61" s="13"/>
      <c r="IJP61" s="13"/>
      <c r="IJQ61" s="13"/>
      <c r="IJR61" s="13"/>
      <c r="IJS61" s="13"/>
      <c r="IJT61" s="13"/>
      <c r="IJU61" s="13"/>
      <c r="IJV61" s="13"/>
      <c r="IJW61" s="13"/>
      <c r="IJX61" s="13"/>
      <c r="IJY61" s="13"/>
      <c r="IJZ61" s="13"/>
      <c r="IKA61" s="13"/>
      <c r="IKB61" s="13"/>
      <c r="IKC61" s="13"/>
      <c r="IKD61" s="13"/>
      <c r="IKE61" s="13"/>
      <c r="IKF61" s="13"/>
      <c r="IKG61" s="13"/>
      <c r="IKH61" s="13"/>
      <c r="IKI61" s="13"/>
      <c r="IKJ61" s="13"/>
      <c r="IKK61" s="13"/>
      <c r="IKL61" s="13"/>
      <c r="IKM61" s="13"/>
      <c r="IKN61" s="13"/>
      <c r="IKO61" s="13"/>
      <c r="IKP61" s="13"/>
      <c r="IKQ61" s="13"/>
      <c r="IKR61" s="13"/>
      <c r="IKS61" s="13"/>
      <c r="IKT61" s="13"/>
      <c r="IKU61" s="13"/>
      <c r="IKV61" s="13"/>
      <c r="IKW61" s="13"/>
      <c r="IKX61" s="13"/>
      <c r="IKY61" s="13"/>
      <c r="IKZ61" s="13"/>
      <c r="ILA61" s="13"/>
      <c r="ILB61" s="13"/>
      <c r="ILC61" s="13"/>
      <c r="ILD61" s="13"/>
      <c r="ILE61" s="13"/>
      <c r="ILF61" s="13"/>
      <c r="ILG61" s="13"/>
      <c r="ILH61" s="13"/>
      <c r="ILI61" s="13"/>
      <c r="ILJ61" s="13"/>
      <c r="ILK61" s="13"/>
      <c r="ILL61" s="13"/>
      <c r="ILM61" s="13"/>
      <c r="ILN61" s="13"/>
      <c r="ILO61" s="13"/>
      <c r="ILP61" s="13"/>
      <c r="ILQ61" s="13"/>
      <c r="ILR61" s="13"/>
      <c r="ILS61" s="13"/>
      <c r="ILT61" s="13"/>
      <c r="ILU61" s="13"/>
      <c r="ILV61" s="13"/>
      <c r="ILW61" s="13"/>
      <c r="ILX61" s="13"/>
      <c r="ILY61" s="13"/>
      <c r="ILZ61" s="13"/>
      <c r="IMA61" s="13"/>
      <c r="IMB61" s="13"/>
      <c r="IMC61" s="13"/>
      <c r="IMD61" s="13"/>
      <c r="IME61" s="13"/>
      <c r="IMF61" s="13"/>
      <c r="IMG61" s="13"/>
      <c r="IMH61" s="13"/>
      <c r="IMI61" s="13"/>
      <c r="IMJ61" s="13"/>
      <c r="IMK61" s="13"/>
      <c r="IML61" s="13"/>
      <c r="IMM61" s="13"/>
      <c r="IMN61" s="13"/>
      <c r="IMO61" s="13"/>
      <c r="IMP61" s="13"/>
      <c r="IMQ61" s="13"/>
      <c r="IMR61" s="13"/>
      <c r="IMS61" s="13"/>
      <c r="IMT61" s="13"/>
      <c r="IMU61" s="13"/>
      <c r="IMV61" s="13"/>
      <c r="IMW61" s="13"/>
      <c r="IMX61" s="13"/>
      <c r="IMY61" s="13"/>
      <c r="IMZ61" s="13"/>
      <c r="INA61" s="13"/>
      <c r="INB61" s="13"/>
      <c r="INC61" s="13"/>
      <c r="IND61" s="13"/>
      <c r="INE61" s="13"/>
      <c r="INF61" s="13"/>
      <c r="ING61" s="13"/>
      <c r="INH61" s="13"/>
      <c r="INI61" s="13"/>
      <c r="INJ61" s="13"/>
      <c r="INK61" s="13"/>
      <c r="INL61" s="13"/>
      <c r="INM61" s="13"/>
      <c r="INN61" s="13"/>
      <c r="INO61" s="13"/>
      <c r="INP61" s="13"/>
      <c r="INQ61" s="13"/>
      <c r="INR61" s="13"/>
      <c r="INS61" s="13"/>
      <c r="INT61" s="13"/>
      <c r="INU61" s="13"/>
      <c r="INV61" s="13"/>
      <c r="INW61" s="13"/>
      <c r="INX61" s="13"/>
      <c r="INY61" s="13"/>
      <c r="INZ61" s="13"/>
      <c r="IOA61" s="13"/>
      <c r="IOB61" s="13"/>
      <c r="IOC61" s="13"/>
      <c r="IOD61" s="13"/>
      <c r="IOE61" s="13"/>
      <c r="IOF61" s="13"/>
      <c r="IOG61" s="13"/>
      <c r="IOH61" s="13"/>
      <c r="IOI61" s="13"/>
      <c r="IOJ61" s="13"/>
      <c r="IOK61" s="13"/>
      <c r="IOL61" s="13"/>
      <c r="IOM61" s="13"/>
      <c r="ION61" s="13"/>
      <c r="IOO61" s="13"/>
      <c r="IOP61" s="13"/>
      <c r="IOQ61" s="13"/>
      <c r="IOR61" s="13"/>
      <c r="IOS61" s="13"/>
      <c r="IOT61" s="13"/>
      <c r="IOU61" s="13"/>
      <c r="IOV61" s="13"/>
      <c r="IOW61" s="13"/>
      <c r="IOX61" s="13"/>
      <c r="IOY61" s="13"/>
      <c r="IOZ61" s="13"/>
      <c r="IPA61" s="13"/>
      <c r="IPB61" s="13"/>
      <c r="IPC61" s="13"/>
      <c r="IPD61" s="13"/>
      <c r="IPE61" s="13"/>
      <c r="IPF61" s="13"/>
      <c r="IPG61" s="13"/>
      <c r="IPH61" s="13"/>
      <c r="IPI61" s="13"/>
      <c r="IPJ61" s="13"/>
      <c r="IPK61" s="13"/>
      <c r="IPL61" s="13"/>
      <c r="IPM61" s="13"/>
      <c r="IPN61" s="13"/>
      <c r="IPO61" s="13"/>
      <c r="IPP61" s="13"/>
      <c r="IPQ61" s="13"/>
      <c r="IPR61" s="13"/>
      <c r="IPS61" s="13"/>
      <c r="IPT61" s="13"/>
      <c r="IPU61" s="13"/>
      <c r="IPV61" s="13"/>
      <c r="IPW61" s="13"/>
      <c r="IPX61" s="13"/>
      <c r="IPY61" s="13"/>
      <c r="IPZ61" s="13"/>
      <c r="IQA61" s="13"/>
      <c r="IQB61" s="13"/>
      <c r="IQC61" s="13"/>
      <c r="IQD61" s="13"/>
      <c r="IQE61" s="13"/>
      <c r="IQF61" s="13"/>
      <c r="IQG61" s="13"/>
      <c r="IQH61" s="13"/>
      <c r="IQI61" s="13"/>
      <c r="IQJ61" s="13"/>
      <c r="IQK61" s="13"/>
      <c r="IQL61" s="13"/>
      <c r="IQM61" s="13"/>
      <c r="IQN61" s="13"/>
      <c r="IQO61" s="13"/>
      <c r="IQP61" s="13"/>
      <c r="IQQ61" s="13"/>
      <c r="IQR61" s="13"/>
      <c r="IQS61" s="13"/>
      <c r="IQT61" s="13"/>
      <c r="IQU61" s="13"/>
      <c r="IQV61" s="13"/>
      <c r="IQW61" s="13"/>
      <c r="IQX61" s="13"/>
      <c r="IQY61" s="13"/>
      <c r="IQZ61" s="13"/>
      <c r="IRA61" s="13"/>
      <c r="IRB61" s="13"/>
      <c r="IRC61" s="13"/>
      <c r="IRD61" s="13"/>
      <c r="IRE61" s="13"/>
      <c r="IRF61" s="13"/>
      <c r="IRG61" s="13"/>
      <c r="IRH61" s="13"/>
      <c r="IRI61" s="13"/>
      <c r="IRJ61" s="13"/>
      <c r="IRK61" s="13"/>
      <c r="IRL61" s="13"/>
      <c r="IRM61" s="13"/>
      <c r="IRN61" s="13"/>
      <c r="IRO61" s="13"/>
      <c r="IRP61" s="13"/>
      <c r="IRQ61" s="13"/>
      <c r="IRR61" s="13"/>
      <c r="IRS61" s="13"/>
      <c r="IRT61" s="13"/>
      <c r="IRU61" s="13"/>
      <c r="IRV61" s="13"/>
      <c r="IRW61" s="13"/>
      <c r="IRX61" s="13"/>
      <c r="IRY61" s="13"/>
      <c r="IRZ61" s="13"/>
      <c r="ISA61" s="13"/>
      <c r="ISB61" s="13"/>
      <c r="ISC61" s="13"/>
      <c r="ISD61" s="13"/>
      <c r="ISE61" s="13"/>
      <c r="ISF61" s="13"/>
      <c r="ISG61" s="13"/>
      <c r="ISH61" s="13"/>
      <c r="ISI61" s="13"/>
      <c r="ISJ61" s="13"/>
      <c r="ISK61" s="13"/>
      <c r="ISL61" s="13"/>
      <c r="ISM61" s="13"/>
      <c r="ISN61" s="13"/>
      <c r="ISO61" s="13"/>
      <c r="ISP61" s="13"/>
      <c r="ISQ61" s="13"/>
      <c r="ISR61" s="13"/>
      <c r="ISS61" s="13"/>
      <c r="IST61" s="13"/>
      <c r="ISU61" s="13"/>
      <c r="ISV61" s="13"/>
      <c r="ISW61" s="13"/>
      <c r="ISX61" s="13"/>
      <c r="ISY61" s="13"/>
      <c r="ISZ61" s="13"/>
      <c r="ITA61" s="13"/>
      <c r="ITB61" s="13"/>
      <c r="ITC61" s="13"/>
      <c r="ITD61" s="13"/>
      <c r="ITE61" s="13"/>
      <c r="ITF61" s="13"/>
      <c r="ITG61" s="13"/>
      <c r="ITH61" s="13"/>
      <c r="ITI61" s="13"/>
      <c r="ITJ61" s="13"/>
      <c r="ITK61" s="13"/>
      <c r="ITL61" s="13"/>
      <c r="ITM61" s="13"/>
      <c r="ITN61" s="13"/>
      <c r="ITO61" s="13"/>
      <c r="ITP61" s="13"/>
      <c r="ITQ61" s="13"/>
      <c r="ITR61" s="13"/>
      <c r="ITS61" s="13"/>
      <c r="ITT61" s="13"/>
      <c r="ITU61" s="13"/>
      <c r="ITV61" s="13"/>
      <c r="ITW61" s="13"/>
      <c r="ITX61" s="13"/>
      <c r="ITY61" s="13"/>
      <c r="ITZ61" s="13"/>
      <c r="IUA61" s="13"/>
      <c r="IUB61" s="13"/>
      <c r="IUC61" s="13"/>
      <c r="IUD61" s="13"/>
      <c r="IUE61" s="13"/>
      <c r="IUF61" s="13"/>
      <c r="IUG61" s="13"/>
      <c r="IUH61" s="13"/>
      <c r="IUI61" s="13"/>
      <c r="IUJ61" s="13"/>
      <c r="IUK61" s="13"/>
      <c r="IUL61" s="13"/>
      <c r="IUM61" s="13"/>
      <c r="IUN61" s="13"/>
      <c r="IUO61" s="13"/>
      <c r="IUP61" s="13"/>
      <c r="IUQ61" s="13"/>
      <c r="IUR61" s="13"/>
      <c r="IUS61" s="13"/>
      <c r="IUT61" s="13"/>
      <c r="IUU61" s="13"/>
      <c r="IUV61" s="13"/>
      <c r="IUW61" s="13"/>
      <c r="IUX61" s="13"/>
      <c r="IUY61" s="13"/>
      <c r="IUZ61" s="13"/>
      <c r="IVA61" s="13"/>
      <c r="IVB61" s="13"/>
      <c r="IVC61" s="13"/>
      <c r="IVD61" s="13"/>
      <c r="IVE61" s="13"/>
      <c r="IVF61" s="13"/>
      <c r="IVG61" s="13"/>
      <c r="IVH61" s="13"/>
      <c r="IVI61" s="13"/>
      <c r="IVJ61" s="13"/>
      <c r="IVK61" s="13"/>
      <c r="IVL61" s="13"/>
      <c r="IVM61" s="13"/>
      <c r="IVN61" s="13"/>
      <c r="IVO61" s="13"/>
      <c r="IVP61" s="13"/>
      <c r="IVQ61" s="13"/>
      <c r="IVR61" s="13"/>
      <c r="IVS61" s="13"/>
      <c r="IVT61" s="13"/>
      <c r="IVU61" s="13"/>
      <c r="IVV61" s="13"/>
      <c r="IVW61" s="13"/>
      <c r="IVX61" s="13"/>
      <c r="IVY61" s="13"/>
      <c r="IVZ61" s="13"/>
      <c r="IWA61" s="13"/>
      <c r="IWB61" s="13"/>
      <c r="IWC61" s="13"/>
      <c r="IWD61" s="13"/>
      <c r="IWE61" s="13"/>
      <c r="IWF61" s="13"/>
      <c r="IWG61" s="13"/>
      <c r="IWH61" s="13"/>
      <c r="IWI61" s="13"/>
      <c r="IWJ61" s="13"/>
      <c r="IWK61" s="13"/>
      <c r="IWL61" s="13"/>
      <c r="IWM61" s="13"/>
      <c r="IWN61" s="13"/>
      <c r="IWO61" s="13"/>
      <c r="IWP61" s="13"/>
      <c r="IWQ61" s="13"/>
      <c r="IWR61" s="13"/>
      <c r="IWS61" s="13"/>
      <c r="IWT61" s="13"/>
      <c r="IWU61" s="13"/>
      <c r="IWV61" s="13"/>
      <c r="IWW61" s="13"/>
      <c r="IWX61" s="13"/>
      <c r="IWY61" s="13"/>
      <c r="IWZ61" s="13"/>
      <c r="IXA61" s="13"/>
      <c r="IXB61" s="13"/>
      <c r="IXC61" s="13"/>
      <c r="IXD61" s="13"/>
      <c r="IXE61" s="13"/>
      <c r="IXF61" s="13"/>
      <c r="IXG61" s="13"/>
      <c r="IXH61" s="13"/>
      <c r="IXI61" s="13"/>
      <c r="IXJ61" s="13"/>
      <c r="IXK61" s="13"/>
      <c r="IXL61" s="13"/>
      <c r="IXM61" s="13"/>
      <c r="IXN61" s="13"/>
      <c r="IXO61" s="13"/>
      <c r="IXP61" s="13"/>
      <c r="IXQ61" s="13"/>
      <c r="IXR61" s="13"/>
      <c r="IXS61" s="13"/>
      <c r="IXT61" s="13"/>
      <c r="IXU61" s="13"/>
      <c r="IXV61" s="13"/>
      <c r="IXW61" s="13"/>
      <c r="IXX61" s="13"/>
      <c r="IXY61" s="13"/>
      <c r="IXZ61" s="13"/>
      <c r="IYA61" s="13"/>
      <c r="IYB61" s="13"/>
      <c r="IYC61" s="13"/>
      <c r="IYD61" s="13"/>
      <c r="IYE61" s="13"/>
      <c r="IYF61" s="13"/>
      <c r="IYG61" s="13"/>
      <c r="IYH61" s="13"/>
      <c r="IYI61" s="13"/>
      <c r="IYJ61" s="13"/>
      <c r="IYK61" s="13"/>
      <c r="IYL61" s="13"/>
      <c r="IYM61" s="13"/>
      <c r="IYN61" s="13"/>
      <c r="IYO61" s="13"/>
      <c r="IYP61" s="13"/>
      <c r="IYQ61" s="13"/>
      <c r="IYR61" s="13"/>
      <c r="IYS61" s="13"/>
      <c r="IYT61" s="13"/>
      <c r="IYU61" s="13"/>
      <c r="IYV61" s="13"/>
      <c r="IYW61" s="13"/>
      <c r="IYX61" s="13"/>
      <c r="IYY61" s="13"/>
      <c r="IYZ61" s="13"/>
      <c r="IZA61" s="13"/>
      <c r="IZB61" s="13"/>
      <c r="IZC61" s="13"/>
      <c r="IZD61" s="13"/>
      <c r="IZE61" s="13"/>
      <c r="IZF61" s="13"/>
      <c r="IZG61" s="13"/>
      <c r="IZH61" s="13"/>
      <c r="IZI61" s="13"/>
      <c r="IZJ61" s="13"/>
      <c r="IZK61" s="13"/>
      <c r="IZL61" s="13"/>
      <c r="IZM61" s="13"/>
      <c r="IZN61" s="13"/>
      <c r="IZO61" s="13"/>
      <c r="IZP61" s="13"/>
      <c r="IZQ61" s="13"/>
      <c r="IZR61" s="13"/>
      <c r="IZS61" s="13"/>
      <c r="IZT61" s="13"/>
      <c r="IZU61" s="13"/>
      <c r="IZV61" s="13"/>
      <c r="IZW61" s="13"/>
      <c r="IZX61" s="13"/>
      <c r="IZY61" s="13"/>
      <c r="IZZ61" s="13"/>
      <c r="JAA61" s="13"/>
      <c r="JAB61" s="13"/>
      <c r="JAC61" s="13"/>
      <c r="JAD61" s="13"/>
      <c r="JAE61" s="13"/>
      <c r="JAF61" s="13"/>
      <c r="JAG61" s="13"/>
      <c r="JAH61" s="13"/>
      <c r="JAI61" s="13"/>
      <c r="JAJ61" s="13"/>
      <c r="JAK61" s="13"/>
      <c r="JAL61" s="13"/>
      <c r="JAM61" s="13"/>
      <c r="JAN61" s="13"/>
      <c r="JAO61" s="13"/>
      <c r="JAP61" s="13"/>
      <c r="JAQ61" s="13"/>
      <c r="JAR61" s="13"/>
      <c r="JAS61" s="13"/>
      <c r="JAT61" s="13"/>
      <c r="JAU61" s="13"/>
      <c r="JAV61" s="13"/>
      <c r="JAW61" s="13"/>
      <c r="JAX61" s="13"/>
      <c r="JAY61" s="13"/>
      <c r="JAZ61" s="13"/>
      <c r="JBA61" s="13"/>
      <c r="JBB61" s="13"/>
      <c r="JBC61" s="13"/>
      <c r="JBD61" s="13"/>
      <c r="JBE61" s="13"/>
      <c r="JBF61" s="13"/>
      <c r="JBG61" s="13"/>
      <c r="JBH61" s="13"/>
      <c r="JBI61" s="13"/>
      <c r="JBJ61" s="13"/>
      <c r="JBK61" s="13"/>
      <c r="JBL61" s="13"/>
      <c r="JBM61" s="13"/>
      <c r="JBN61" s="13"/>
      <c r="JBO61" s="13"/>
      <c r="JBP61" s="13"/>
      <c r="JBQ61" s="13"/>
      <c r="JBR61" s="13"/>
      <c r="JBS61" s="13"/>
      <c r="JBT61" s="13"/>
      <c r="JBU61" s="13"/>
      <c r="JBV61" s="13"/>
      <c r="JBW61" s="13"/>
      <c r="JBX61" s="13"/>
      <c r="JBY61" s="13"/>
      <c r="JBZ61" s="13"/>
      <c r="JCA61" s="13"/>
      <c r="JCB61" s="13"/>
      <c r="JCC61" s="13"/>
      <c r="JCD61" s="13"/>
      <c r="JCE61" s="13"/>
      <c r="JCF61" s="13"/>
      <c r="JCG61" s="13"/>
      <c r="JCH61" s="13"/>
      <c r="JCI61" s="13"/>
      <c r="JCJ61" s="13"/>
      <c r="JCK61" s="13"/>
      <c r="JCL61" s="13"/>
      <c r="JCM61" s="13"/>
      <c r="JCN61" s="13"/>
      <c r="JCO61" s="13"/>
      <c r="JCP61" s="13"/>
      <c r="JCQ61" s="13"/>
      <c r="JCR61" s="13"/>
      <c r="JCS61" s="13"/>
      <c r="JCT61" s="13"/>
      <c r="JCU61" s="13"/>
      <c r="JCV61" s="13"/>
      <c r="JCW61" s="13"/>
      <c r="JCX61" s="13"/>
      <c r="JCY61" s="13"/>
      <c r="JCZ61" s="13"/>
      <c r="JDA61" s="13"/>
      <c r="JDB61" s="13"/>
      <c r="JDC61" s="13"/>
      <c r="JDD61" s="13"/>
      <c r="JDE61" s="13"/>
      <c r="JDF61" s="13"/>
      <c r="JDG61" s="13"/>
      <c r="JDH61" s="13"/>
      <c r="JDI61" s="13"/>
      <c r="JDJ61" s="13"/>
      <c r="JDK61" s="13"/>
      <c r="JDL61" s="13"/>
      <c r="JDM61" s="13"/>
      <c r="JDN61" s="13"/>
      <c r="JDO61" s="13"/>
      <c r="JDP61" s="13"/>
      <c r="JDQ61" s="13"/>
      <c r="JDR61" s="13"/>
      <c r="JDS61" s="13"/>
      <c r="JDT61" s="13"/>
      <c r="JDU61" s="13"/>
      <c r="JDV61" s="13"/>
      <c r="JDW61" s="13"/>
      <c r="JDX61" s="13"/>
      <c r="JDY61" s="13"/>
      <c r="JDZ61" s="13"/>
      <c r="JEA61" s="13"/>
      <c r="JEB61" s="13"/>
      <c r="JEC61" s="13"/>
      <c r="JED61" s="13"/>
      <c r="JEE61" s="13"/>
      <c r="JEF61" s="13"/>
      <c r="JEG61" s="13"/>
      <c r="JEH61" s="13"/>
      <c r="JEI61" s="13"/>
      <c r="JEJ61" s="13"/>
      <c r="JEK61" s="13"/>
      <c r="JEL61" s="13"/>
      <c r="JEM61" s="13"/>
      <c r="JEN61" s="13"/>
      <c r="JEO61" s="13"/>
      <c r="JEP61" s="13"/>
      <c r="JEQ61" s="13"/>
      <c r="JER61" s="13"/>
      <c r="JES61" s="13"/>
      <c r="JET61" s="13"/>
      <c r="JEU61" s="13"/>
      <c r="JEV61" s="13"/>
      <c r="JEW61" s="13"/>
      <c r="JEX61" s="13"/>
      <c r="JEY61" s="13"/>
      <c r="JEZ61" s="13"/>
      <c r="JFA61" s="13"/>
      <c r="JFB61" s="13"/>
      <c r="JFC61" s="13"/>
      <c r="JFD61" s="13"/>
      <c r="JFE61" s="13"/>
      <c r="JFF61" s="13"/>
      <c r="JFG61" s="13"/>
      <c r="JFH61" s="13"/>
      <c r="JFI61" s="13"/>
      <c r="JFJ61" s="13"/>
      <c r="JFK61" s="13"/>
      <c r="JFL61" s="13"/>
      <c r="JFM61" s="13"/>
      <c r="JFN61" s="13"/>
      <c r="JFO61" s="13"/>
      <c r="JFP61" s="13"/>
      <c r="JFQ61" s="13"/>
      <c r="JFR61" s="13"/>
      <c r="JFS61" s="13"/>
      <c r="JFT61" s="13"/>
      <c r="JFU61" s="13"/>
      <c r="JFV61" s="13"/>
      <c r="JFW61" s="13"/>
      <c r="JFX61" s="13"/>
      <c r="JFY61" s="13"/>
      <c r="JFZ61" s="13"/>
      <c r="JGA61" s="13"/>
      <c r="JGB61" s="13"/>
      <c r="JGC61" s="13"/>
      <c r="JGD61" s="13"/>
      <c r="JGE61" s="13"/>
      <c r="JGF61" s="13"/>
      <c r="JGG61" s="13"/>
      <c r="JGH61" s="13"/>
      <c r="JGI61" s="13"/>
      <c r="JGJ61" s="13"/>
      <c r="JGK61" s="13"/>
      <c r="JGL61" s="13"/>
      <c r="JGM61" s="13"/>
      <c r="JGN61" s="13"/>
      <c r="JGO61" s="13"/>
      <c r="JGP61" s="13"/>
      <c r="JGQ61" s="13"/>
      <c r="JGR61" s="13"/>
      <c r="JGS61" s="13"/>
      <c r="JGT61" s="13"/>
      <c r="JGU61" s="13"/>
      <c r="JGV61" s="13"/>
      <c r="JGW61" s="13"/>
      <c r="JGX61" s="13"/>
      <c r="JGY61" s="13"/>
      <c r="JGZ61" s="13"/>
      <c r="JHA61" s="13"/>
      <c r="JHB61" s="13"/>
      <c r="JHC61" s="13"/>
      <c r="JHD61" s="13"/>
      <c r="JHE61" s="13"/>
      <c r="JHF61" s="13"/>
      <c r="JHG61" s="13"/>
      <c r="JHH61" s="13"/>
      <c r="JHI61" s="13"/>
      <c r="JHJ61" s="13"/>
      <c r="JHK61" s="13"/>
      <c r="JHL61" s="13"/>
      <c r="JHM61" s="13"/>
      <c r="JHN61" s="13"/>
      <c r="JHO61" s="13"/>
      <c r="JHP61" s="13"/>
      <c r="JHQ61" s="13"/>
      <c r="JHR61" s="13"/>
      <c r="JHS61" s="13"/>
      <c r="JHT61" s="13"/>
      <c r="JHU61" s="13"/>
      <c r="JHV61" s="13"/>
      <c r="JHW61" s="13"/>
      <c r="JHX61" s="13"/>
      <c r="JHY61" s="13"/>
      <c r="JHZ61" s="13"/>
      <c r="JIA61" s="13"/>
      <c r="JIB61" s="13"/>
      <c r="JIC61" s="13"/>
      <c r="JID61" s="13"/>
      <c r="JIE61" s="13"/>
      <c r="JIF61" s="13"/>
      <c r="JIG61" s="13"/>
      <c r="JIH61" s="13"/>
      <c r="JII61" s="13"/>
      <c r="JIJ61" s="13"/>
      <c r="JIK61" s="13"/>
      <c r="JIL61" s="13"/>
      <c r="JIM61" s="13"/>
      <c r="JIN61" s="13"/>
      <c r="JIO61" s="13"/>
      <c r="JIP61" s="13"/>
      <c r="JIQ61" s="13"/>
      <c r="JIR61" s="13"/>
      <c r="JIS61" s="13"/>
      <c r="JIT61" s="13"/>
      <c r="JIU61" s="13"/>
      <c r="JIV61" s="13"/>
      <c r="JIW61" s="13"/>
      <c r="JIX61" s="13"/>
      <c r="JIY61" s="13"/>
      <c r="JIZ61" s="13"/>
      <c r="JJA61" s="13"/>
      <c r="JJB61" s="13"/>
      <c r="JJC61" s="13"/>
      <c r="JJD61" s="13"/>
      <c r="JJE61" s="13"/>
      <c r="JJF61" s="13"/>
      <c r="JJG61" s="13"/>
      <c r="JJH61" s="13"/>
      <c r="JJI61" s="13"/>
      <c r="JJJ61" s="13"/>
      <c r="JJK61" s="13"/>
      <c r="JJL61" s="13"/>
      <c r="JJM61" s="13"/>
      <c r="JJN61" s="13"/>
      <c r="JJO61" s="13"/>
      <c r="JJP61" s="13"/>
      <c r="JJQ61" s="13"/>
      <c r="JJR61" s="13"/>
      <c r="JJS61" s="13"/>
      <c r="JJT61" s="13"/>
      <c r="JJU61" s="13"/>
      <c r="JJV61" s="13"/>
      <c r="JJW61" s="13"/>
      <c r="JJX61" s="13"/>
      <c r="JJY61" s="13"/>
      <c r="JJZ61" s="13"/>
      <c r="JKA61" s="13"/>
      <c r="JKB61" s="13"/>
      <c r="JKC61" s="13"/>
      <c r="JKD61" s="13"/>
      <c r="JKE61" s="13"/>
      <c r="JKF61" s="13"/>
      <c r="JKG61" s="13"/>
      <c r="JKH61" s="13"/>
      <c r="JKI61" s="13"/>
      <c r="JKJ61" s="13"/>
      <c r="JKK61" s="13"/>
      <c r="JKL61" s="13"/>
      <c r="JKM61" s="13"/>
      <c r="JKN61" s="13"/>
      <c r="JKO61" s="13"/>
      <c r="JKP61" s="13"/>
      <c r="JKQ61" s="13"/>
      <c r="JKR61" s="13"/>
      <c r="JKS61" s="13"/>
      <c r="JKT61" s="13"/>
      <c r="JKU61" s="13"/>
      <c r="JKV61" s="13"/>
      <c r="JKW61" s="13"/>
      <c r="JKX61" s="13"/>
      <c r="JKY61" s="13"/>
      <c r="JKZ61" s="13"/>
      <c r="JLA61" s="13"/>
      <c r="JLB61" s="13"/>
      <c r="JLC61" s="13"/>
      <c r="JLD61" s="13"/>
      <c r="JLE61" s="13"/>
      <c r="JLF61" s="13"/>
      <c r="JLG61" s="13"/>
      <c r="JLH61" s="13"/>
      <c r="JLI61" s="13"/>
      <c r="JLJ61" s="13"/>
      <c r="JLK61" s="13"/>
      <c r="JLL61" s="13"/>
      <c r="JLM61" s="13"/>
      <c r="JLN61" s="13"/>
      <c r="JLO61" s="13"/>
      <c r="JLP61" s="13"/>
      <c r="JLQ61" s="13"/>
      <c r="JLR61" s="13"/>
      <c r="JLS61" s="13"/>
      <c r="JLT61" s="13"/>
      <c r="JLU61" s="13"/>
      <c r="JLV61" s="13"/>
      <c r="JLW61" s="13"/>
      <c r="JLX61" s="13"/>
      <c r="JLY61" s="13"/>
      <c r="JLZ61" s="13"/>
      <c r="JMA61" s="13"/>
      <c r="JMB61" s="13"/>
      <c r="JMC61" s="13"/>
      <c r="JMD61" s="13"/>
      <c r="JME61" s="13"/>
      <c r="JMF61" s="13"/>
      <c r="JMG61" s="13"/>
      <c r="JMH61" s="13"/>
      <c r="JMI61" s="13"/>
      <c r="JMJ61" s="13"/>
      <c r="JMK61" s="13"/>
      <c r="JML61" s="13"/>
      <c r="JMM61" s="13"/>
      <c r="JMN61" s="13"/>
      <c r="JMO61" s="13"/>
      <c r="JMP61" s="13"/>
      <c r="JMQ61" s="13"/>
      <c r="JMR61" s="13"/>
      <c r="JMS61" s="13"/>
      <c r="JMT61" s="13"/>
      <c r="JMU61" s="13"/>
      <c r="JMV61" s="13"/>
      <c r="JMW61" s="13"/>
      <c r="JMX61" s="13"/>
      <c r="JMY61" s="13"/>
      <c r="JMZ61" s="13"/>
      <c r="JNA61" s="13"/>
      <c r="JNB61" s="13"/>
      <c r="JNC61" s="13"/>
      <c r="JND61" s="13"/>
      <c r="JNE61" s="13"/>
      <c r="JNF61" s="13"/>
      <c r="JNG61" s="13"/>
      <c r="JNH61" s="13"/>
      <c r="JNI61" s="13"/>
      <c r="JNJ61" s="13"/>
      <c r="JNK61" s="13"/>
      <c r="JNL61" s="13"/>
      <c r="JNM61" s="13"/>
      <c r="JNN61" s="13"/>
      <c r="JNO61" s="13"/>
      <c r="JNP61" s="13"/>
      <c r="JNQ61" s="13"/>
      <c r="JNR61" s="13"/>
      <c r="JNS61" s="13"/>
      <c r="JNT61" s="13"/>
      <c r="JNU61" s="13"/>
      <c r="JNV61" s="13"/>
      <c r="JNW61" s="13"/>
      <c r="JNX61" s="13"/>
      <c r="JNY61" s="13"/>
      <c r="JNZ61" s="13"/>
      <c r="JOA61" s="13"/>
      <c r="JOB61" s="13"/>
      <c r="JOC61" s="13"/>
      <c r="JOD61" s="13"/>
      <c r="JOE61" s="13"/>
      <c r="JOF61" s="13"/>
      <c r="JOG61" s="13"/>
      <c r="JOH61" s="13"/>
      <c r="JOI61" s="13"/>
      <c r="JOJ61" s="13"/>
      <c r="JOK61" s="13"/>
      <c r="JOL61" s="13"/>
      <c r="JOM61" s="13"/>
      <c r="JON61" s="13"/>
      <c r="JOO61" s="13"/>
      <c r="JOP61" s="13"/>
      <c r="JOQ61" s="13"/>
      <c r="JOR61" s="13"/>
      <c r="JOS61" s="13"/>
      <c r="JOT61" s="13"/>
      <c r="JOU61" s="13"/>
      <c r="JOV61" s="13"/>
      <c r="JOW61" s="13"/>
      <c r="JOX61" s="13"/>
      <c r="JOY61" s="13"/>
      <c r="JOZ61" s="13"/>
      <c r="JPA61" s="13"/>
      <c r="JPB61" s="13"/>
      <c r="JPC61" s="13"/>
      <c r="JPD61" s="13"/>
      <c r="JPE61" s="13"/>
      <c r="JPF61" s="13"/>
      <c r="JPG61" s="13"/>
      <c r="JPH61" s="13"/>
      <c r="JPI61" s="13"/>
      <c r="JPJ61" s="13"/>
      <c r="JPK61" s="13"/>
      <c r="JPL61" s="13"/>
      <c r="JPM61" s="13"/>
      <c r="JPN61" s="13"/>
      <c r="JPO61" s="13"/>
      <c r="JPP61" s="13"/>
      <c r="JPQ61" s="13"/>
      <c r="JPR61" s="13"/>
      <c r="JPS61" s="13"/>
      <c r="JPT61" s="13"/>
      <c r="JPU61" s="13"/>
      <c r="JPV61" s="13"/>
      <c r="JPW61" s="13"/>
      <c r="JPX61" s="13"/>
      <c r="JPY61" s="13"/>
      <c r="JPZ61" s="13"/>
      <c r="JQA61" s="13"/>
      <c r="JQB61" s="13"/>
      <c r="JQC61" s="13"/>
      <c r="JQD61" s="13"/>
      <c r="JQE61" s="13"/>
      <c r="JQF61" s="13"/>
      <c r="JQG61" s="13"/>
      <c r="JQH61" s="13"/>
      <c r="JQI61" s="13"/>
      <c r="JQJ61" s="13"/>
      <c r="JQK61" s="13"/>
      <c r="JQL61" s="13"/>
      <c r="JQM61" s="13"/>
      <c r="JQN61" s="13"/>
      <c r="JQO61" s="13"/>
      <c r="JQP61" s="13"/>
      <c r="JQQ61" s="13"/>
      <c r="JQR61" s="13"/>
      <c r="JQS61" s="13"/>
      <c r="JQT61" s="13"/>
      <c r="JQU61" s="13"/>
      <c r="JQV61" s="13"/>
      <c r="JQW61" s="13"/>
      <c r="JQX61" s="13"/>
      <c r="JQY61" s="13"/>
      <c r="JQZ61" s="13"/>
      <c r="JRA61" s="13"/>
      <c r="JRB61" s="13"/>
      <c r="JRC61" s="13"/>
      <c r="JRD61" s="13"/>
      <c r="JRE61" s="13"/>
      <c r="JRF61" s="13"/>
      <c r="JRG61" s="13"/>
      <c r="JRH61" s="13"/>
      <c r="JRI61" s="13"/>
      <c r="JRJ61" s="13"/>
      <c r="JRK61" s="13"/>
      <c r="JRL61" s="13"/>
      <c r="JRM61" s="13"/>
      <c r="JRN61" s="13"/>
      <c r="JRO61" s="13"/>
      <c r="JRP61" s="13"/>
      <c r="JRQ61" s="13"/>
      <c r="JRR61" s="13"/>
      <c r="JRS61" s="13"/>
      <c r="JRT61" s="13"/>
      <c r="JRU61" s="13"/>
      <c r="JRV61" s="13"/>
      <c r="JRW61" s="13"/>
      <c r="JRX61" s="13"/>
      <c r="JRY61" s="13"/>
      <c r="JRZ61" s="13"/>
      <c r="JSA61" s="13"/>
      <c r="JSB61" s="13"/>
      <c r="JSC61" s="13"/>
      <c r="JSD61" s="13"/>
      <c r="JSE61" s="13"/>
      <c r="JSF61" s="13"/>
      <c r="JSG61" s="13"/>
      <c r="JSH61" s="13"/>
      <c r="JSI61" s="13"/>
      <c r="JSJ61" s="13"/>
      <c r="JSK61" s="13"/>
      <c r="JSL61" s="13"/>
      <c r="JSM61" s="13"/>
      <c r="JSN61" s="13"/>
      <c r="JSO61" s="13"/>
      <c r="JSP61" s="13"/>
      <c r="JSQ61" s="13"/>
      <c r="JSR61" s="13"/>
      <c r="JSS61" s="13"/>
      <c r="JST61" s="13"/>
      <c r="JSU61" s="13"/>
      <c r="JSV61" s="13"/>
      <c r="JSW61" s="13"/>
      <c r="JSX61" s="13"/>
      <c r="JSY61" s="13"/>
      <c r="JSZ61" s="13"/>
      <c r="JTA61" s="13"/>
      <c r="JTB61" s="13"/>
      <c r="JTC61" s="13"/>
      <c r="JTD61" s="13"/>
      <c r="JTE61" s="13"/>
      <c r="JTF61" s="13"/>
      <c r="JTG61" s="13"/>
      <c r="JTH61" s="13"/>
      <c r="JTI61" s="13"/>
      <c r="JTJ61" s="13"/>
      <c r="JTK61" s="13"/>
      <c r="JTL61" s="13"/>
      <c r="JTM61" s="13"/>
      <c r="JTN61" s="13"/>
      <c r="JTO61" s="13"/>
      <c r="JTP61" s="13"/>
      <c r="JTQ61" s="13"/>
      <c r="JTR61" s="13"/>
      <c r="JTS61" s="13"/>
      <c r="JTT61" s="13"/>
      <c r="JTU61" s="13"/>
      <c r="JTV61" s="13"/>
      <c r="JTW61" s="13"/>
      <c r="JTX61" s="13"/>
      <c r="JTY61" s="13"/>
      <c r="JTZ61" s="13"/>
      <c r="JUA61" s="13"/>
      <c r="JUB61" s="13"/>
      <c r="JUC61" s="13"/>
      <c r="JUD61" s="13"/>
      <c r="JUE61" s="13"/>
      <c r="JUF61" s="13"/>
      <c r="JUG61" s="13"/>
      <c r="JUH61" s="13"/>
      <c r="JUI61" s="13"/>
      <c r="JUJ61" s="13"/>
      <c r="JUK61" s="13"/>
      <c r="JUL61" s="13"/>
      <c r="JUM61" s="13"/>
      <c r="JUN61" s="13"/>
      <c r="JUO61" s="13"/>
      <c r="JUP61" s="13"/>
      <c r="JUQ61" s="13"/>
      <c r="JUR61" s="13"/>
      <c r="JUS61" s="13"/>
      <c r="JUT61" s="13"/>
      <c r="JUU61" s="13"/>
      <c r="JUV61" s="13"/>
      <c r="JUW61" s="13"/>
      <c r="JUX61" s="13"/>
      <c r="JUY61" s="13"/>
      <c r="JUZ61" s="13"/>
      <c r="JVA61" s="13"/>
      <c r="JVB61" s="13"/>
      <c r="JVC61" s="13"/>
      <c r="JVD61" s="13"/>
      <c r="JVE61" s="13"/>
      <c r="JVF61" s="13"/>
      <c r="JVG61" s="13"/>
      <c r="JVH61" s="13"/>
      <c r="JVI61" s="13"/>
      <c r="JVJ61" s="13"/>
      <c r="JVK61" s="13"/>
      <c r="JVL61" s="13"/>
      <c r="JVM61" s="13"/>
      <c r="JVN61" s="13"/>
      <c r="JVO61" s="13"/>
      <c r="JVP61" s="13"/>
      <c r="JVQ61" s="13"/>
      <c r="JVR61" s="13"/>
      <c r="JVS61" s="13"/>
      <c r="JVT61" s="13"/>
      <c r="JVU61" s="13"/>
      <c r="JVV61" s="13"/>
      <c r="JVW61" s="13"/>
      <c r="JVX61" s="13"/>
      <c r="JVY61" s="13"/>
      <c r="JVZ61" s="13"/>
      <c r="JWA61" s="13"/>
      <c r="JWB61" s="13"/>
      <c r="JWC61" s="13"/>
      <c r="JWD61" s="13"/>
      <c r="JWE61" s="13"/>
      <c r="JWF61" s="13"/>
      <c r="JWG61" s="13"/>
      <c r="JWH61" s="13"/>
      <c r="JWI61" s="13"/>
      <c r="JWJ61" s="13"/>
      <c r="JWK61" s="13"/>
      <c r="JWL61" s="13"/>
      <c r="JWM61" s="13"/>
      <c r="JWN61" s="13"/>
      <c r="JWO61" s="13"/>
      <c r="JWP61" s="13"/>
      <c r="JWQ61" s="13"/>
      <c r="JWR61" s="13"/>
      <c r="JWS61" s="13"/>
      <c r="JWT61" s="13"/>
      <c r="JWU61" s="13"/>
      <c r="JWV61" s="13"/>
      <c r="JWW61" s="13"/>
      <c r="JWX61" s="13"/>
      <c r="JWY61" s="13"/>
      <c r="JWZ61" s="13"/>
      <c r="JXA61" s="13"/>
      <c r="JXB61" s="13"/>
      <c r="JXC61" s="13"/>
      <c r="JXD61" s="13"/>
      <c r="JXE61" s="13"/>
      <c r="JXF61" s="13"/>
      <c r="JXG61" s="13"/>
      <c r="JXH61" s="13"/>
      <c r="JXI61" s="13"/>
      <c r="JXJ61" s="13"/>
      <c r="JXK61" s="13"/>
      <c r="JXL61" s="13"/>
      <c r="JXM61" s="13"/>
      <c r="JXN61" s="13"/>
      <c r="JXO61" s="13"/>
      <c r="JXP61" s="13"/>
      <c r="JXQ61" s="13"/>
      <c r="JXR61" s="13"/>
      <c r="JXS61" s="13"/>
      <c r="JXT61" s="13"/>
      <c r="JXU61" s="13"/>
      <c r="JXV61" s="13"/>
      <c r="JXW61" s="13"/>
      <c r="JXX61" s="13"/>
      <c r="JXY61" s="13"/>
      <c r="JXZ61" s="13"/>
      <c r="JYA61" s="13"/>
      <c r="JYB61" s="13"/>
      <c r="JYC61" s="13"/>
      <c r="JYD61" s="13"/>
      <c r="JYE61" s="13"/>
      <c r="JYF61" s="13"/>
      <c r="JYG61" s="13"/>
      <c r="JYH61" s="13"/>
      <c r="JYI61" s="13"/>
      <c r="JYJ61" s="13"/>
      <c r="JYK61" s="13"/>
      <c r="JYL61" s="13"/>
      <c r="JYM61" s="13"/>
      <c r="JYN61" s="13"/>
      <c r="JYO61" s="13"/>
      <c r="JYP61" s="13"/>
      <c r="JYQ61" s="13"/>
      <c r="JYR61" s="13"/>
      <c r="JYS61" s="13"/>
      <c r="JYT61" s="13"/>
      <c r="JYU61" s="13"/>
      <c r="JYV61" s="13"/>
      <c r="JYW61" s="13"/>
      <c r="JYX61" s="13"/>
      <c r="JYY61" s="13"/>
      <c r="JYZ61" s="13"/>
      <c r="JZA61" s="13"/>
      <c r="JZB61" s="13"/>
      <c r="JZC61" s="13"/>
      <c r="JZD61" s="13"/>
      <c r="JZE61" s="13"/>
      <c r="JZF61" s="13"/>
      <c r="JZG61" s="13"/>
      <c r="JZH61" s="13"/>
      <c r="JZI61" s="13"/>
      <c r="JZJ61" s="13"/>
      <c r="JZK61" s="13"/>
      <c r="JZL61" s="13"/>
      <c r="JZM61" s="13"/>
      <c r="JZN61" s="13"/>
      <c r="JZO61" s="13"/>
      <c r="JZP61" s="13"/>
      <c r="JZQ61" s="13"/>
      <c r="JZR61" s="13"/>
      <c r="JZS61" s="13"/>
      <c r="JZT61" s="13"/>
      <c r="JZU61" s="13"/>
      <c r="JZV61" s="13"/>
      <c r="JZW61" s="13"/>
      <c r="JZX61" s="13"/>
      <c r="JZY61" s="13"/>
      <c r="JZZ61" s="13"/>
      <c r="KAA61" s="13"/>
      <c r="KAB61" s="13"/>
      <c r="KAC61" s="13"/>
      <c r="KAD61" s="13"/>
      <c r="KAE61" s="13"/>
      <c r="KAF61" s="13"/>
      <c r="KAG61" s="13"/>
      <c r="KAH61" s="13"/>
      <c r="KAI61" s="13"/>
      <c r="KAJ61" s="13"/>
      <c r="KAK61" s="13"/>
      <c r="KAL61" s="13"/>
      <c r="KAM61" s="13"/>
      <c r="KAN61" s="13"/>
      <c r="KAO61" s="13"/>
      <c r="KAP61" s="13"/>
      <c r="KAQ61" s="13"/>
      <c r="KAR61" s="13"/>
      <c r="KAS61" s="13"/>
      <c r="KAT61" s="13"/>
      <c r="KAU61" s="13"/>
      <c r="KAV61" s="13"/>
      <c r="KAW61" s="13"/>
      <c r="KAX61" s="13"/>
      <c r="KAY61" s="13"/>
      <c r="KAZ61" s="13"/>
      <c r="KBA61" s="13"/>
      <c r="KBB61" s="13"/>
      <c r="KBC61" s="13"/>
      <c r="KBD61" s="13"/>
      <c r="KBE61" s="13"/>
      <c r="KBF61" s="13"/>
      <c r="KBG61" s="13"/>
      <c r="KBH61" s="13"/>
      <c r="KBI61" s="13"/>
      <c r="KBJ61" s="13"/>
      <c r="KBK61" s="13"/>
      <c r="KBL61" s="13"/>
      <c r="KBM61" s="13"/>
      <c r="KBN61" s="13"/>
      <c r="KBO61" s="13"/>
      <c r="KBP61" s="13"/>
      <c r="KBQ61" s="13"/>
      <c r="KBR61" s="13"/>
      <c r="KBS61" s="13"/>
      <c r="KBT61" s="13"/>
      <c r="KBU61" s="13"/>
      <c r="KBV61" s="13"/>
      <c r="KBW61" s="13"/>
      <c r="KBX61" s="13"/>
      <c r="KBY61" s="13"/>
      <c r="KBZ61" s="13"/>
      <c r="KCA61" s="13"/>
      <c r="KCB61" s="13"/>
      <c r="KCC61" s="13"/>
      <c r="KCD61" s="13"/>
      <c r="KCE61" s="13"/>
      <c r="KCF61" s="13"/>
      <c r="KCG61" s="13"/>
      <c r="KCH61" s="13"/>
      <c r="KCI61" s="13"/>
      <c r="KCJ61" s="13"/>
      <c r="KCK61" s="13"/>
      <c r="KCL61" s="13"/>
      <c r="KCM61" s="13"/>
      <c r="KCN61" s="13"/>
      <c r="KCO61" s="13"/>
      <c r="KCP61" s="13"/>
      <c r="KCQ61" s="13"/>
      <c r="KCR61" s="13"/>
      <c r="KCS61" s="13"/>
      <c r="KCT61" s="13"/>
      <c r="KCU61" s="13"/>
      <c r="KCV61" s="13"/>
      <c r="KCW61" s="13"/>
      <c r="KCX61" s="13"/>
      <c r="KCY61" s="13"/>
      <c r="KCZ61" s="13"/>
      <c r="KDA61" s="13"/>
      <c r="KDB61" s="13"/>
      <c r="KDC61" s="13"/>
      <c r="KDD61" s="13"/>
      <c r="KDE61" s="13"/>
      <c r="KDF61" s="13"/>
      <c r="KDG61" s="13"/>
      <c r="KDH61" s="13"/>
      <c r="KDI61" s="13"/>
      <c r="KDJ61" s="13"/>
      <c r="KDK61" s="13"/>
      <c r="KDL61" s="13"/>
      <c r="KDM61" s="13"/>
      <c r="KDN61" s="13"/>
      <c r="KDO61" s="13"/>
      <c r="KDP61" s="13"/>
      <c r="KDQ61" s="13"/>
      <c r="KDR61" s="13"/>
      <c r="KDS61" s="13"/>
      <c r="KDT61" s="13"/>
      <c r="KDU61" s="13"/>
      <c r="KDV61" s="13"/>
      <c r="KDW61" s="13"/>
      <c r="KDX61" s="13"/>
      <c r="KDY61" s="13"/>
      <c r="KDZ61" s="13"/>
      <c r="KEA61" s="13"/>
      <c r="KEB61" s="13"/>
      <c r="KEC61" s="13"/>
      <c r="KED61" s="13"/>
      <c r="KEE61" s="13"/>
      <c r="KEF61" s="13"/>
      <c r="KEG61" s="13"/>
      <c r="KEH61" s="13"/>
      <c r="KEI61" s="13"/>
      <c r="KEJ61" s="13"/>
      <c r="KEK61" s="13"/>
      <c r="KEL61" s="13"/>
      <c r="KEM61" s="13"/>
      <c r="KEN61" s="13"/>
      <c r="KEO61" s="13"/>
      <c r="KEP61" s="13"/>
      <c r="KEQ61" s="13"/>
      <c r="KER61" s="13"/>
      <c r="KES61" s="13"/>
      <c r="KET61" s="13"/>
      <c r="KEU61" s="13"/>
      <c r="KEV61" s="13"/>
      <c r="KEW61" s="13"/>
      <c r="KEX61" s="13"/>
      <c r="KEY61" s="13"/>
      <c r="KEZ61" s="13"/>
      <c r="KFA61" s="13"/>
      <c r="KFB61" s="13"/>
      <c r="KFC61" s="13"/>
      <c r="KFD61" s="13"/>
      <c r="KFE61" s="13"/>
      <c r="KFF61" s="13"/>
      <c r="KFG61" s="13"/>
      <c r="KFH61" s="13"/>
      <c r="KFI61" s="13"/>
      <c r="KFJ61" s="13"/>
      <c r="KFK61" s="13"/>
      <c r="KFL61" s="13"/>
      <c r="KFM61" s="13"/>
      <c r="KFN61" s="13"/>
      <c r="KFO61" s="13"/>
      <c r="KFP61" s="13"/>
      <c r="KFQ61" s="13"/>
      <c r="KFR61" s="13"/>
      <c r="KFS61" s="13"/>
      <c r="KFT61" s="13"/>
      <c r="KFU61" s="13"/>
      <c r="KFV61" s="13"/>
      <c r="KFW61" s="13"/>
      <c r="KFX61" s="13"/>
      <c r="KFY61" s="13"/>
      <c r="KFZ61" s="13"/>
      <c r="KGA61" s="13"/>
      <c r="KGB61" s="13"/>
      <c r="KGC61" s="13"/>
      <c r="KGD61" s="13"/>
      <c r="KGE61" s="13"/>
      <c r="KGF61" s="13"/>
      <c r="KGG61" s="13"/>
      <c r="KGH61" s="13"/>
      <c r="KGI61" s="13"/>
      <c r="KGJ61" s="13"/>
      <c r="KGK61" s="13"/>
      <c r="KGL61" s="13"/>
      <c r="KGM61" s="13"/>
      <c r="KGN61" s="13"/>
      <c r="KGO61" s="13"/>
      <c r="KGP61" s="13"/>
      <c r="KGQ61" s="13"/>
      <c r="KGR61" s="13"/>
      <c r="KGS61" s="13"/>
      <c r="KGT61" s="13"/>
      <c r="KGU61" s="13"/>
      <c r="KGV61" s="13"/>
      <c r="KGW61" s="13"/>
      <c r="KGX61" s="13"/>
      <c r="KGY61" s="13"/>
      <c r="KGZ61" s="13"/>
      <c r="KHA61" s="13"/>
      <c r="KHB61" s="13"/>
      <c r="KHC61" s="13"/>
      <c r="KHD61" s="13"/>
      <c r="KHE61" s="13"/>
      <c r="KHF61" s="13"/>
      <c r="KHG61" s="13"/>
      <c r="KHH61" s="13"/>
      <c r="KHI61" s="13"/>
      <c r="KHJ61" s="13"/>
      <c r="KHK61" s="13"/>
      <c r="KHL61" s="13"/>
      <c r="KHM61" s="13"/>
      <c r="KHN61" s="13"/>
      <c r="KHO61" s="13"/>
      <c r="KHP61" s="13"/>
      <c r="KHQ61" s="13"/>
      <c r="KHR61" s="13"/>
      <c r="KHS61" s="13"/>
      <c r="KHT61" s="13"/>
      <c r="KHU61" s="13"/>
      <c r="KHV61" s="13"/>
      <c r="KHW61" s="13"/>
      <c r="KHX61" s="13"/>
      <c r="KHY61" s="13"/>
      <c r="KHZ61" s="13"/>
      <c r="KIA61" s="13"/>
      <c r="KIB61" s="13"/>
      <c r="KIC61" s="13"/>
      <c r="KID61" s="13"/>
      <c r="KIE61" s="13"/>
      <c r="KIF61" s="13"/>
      <c r="KIG61" s="13"/>
      <c r="KIH61" s="13"/>
      <c r="KII61" s="13"/>
      <c r="KIJ61" s="13"/>
      <c r="KIK61" s="13"/>
      <c r="KIL61" s="13"/>
      <c r="KIM61" s="13"/>
      <c r="KIN61" s="13"/>
      <c r="KIO61" s="13"/>
      <c r="KIP61" s="13"/>
      <c r="KIQ61" s="13"/>
      <c r="KIR61" s="13"/>
      <c r="KIS61" s="13"/>
      <c r="KIT61" s="13"/>
      <c r="KIU61" s="13"/>
      <c r="KIV61" s="13"/>
      <c r="KIW61" s="13"/>
      <c r="KIX61" s="13"/>
      <c r="KIY61" s="13"/>
      <c r="KIZ61" s="13"/>
      <c r="KJA61" s="13"/>
      <c r="KJB61" s="13"/>
      <c r="KJC61" s="13"/>
      <c r="KJD61" s="13"/>
      <c r="KJE61" s="13"/>
      <c r="KJF61" s="13"/>
      <c r="KJG61" s="13"/>
      <c r="KJH61" s="13"/>
      <c r="KJI61" s="13"/>
      <c r="KJJ61" s="13"/>
      <c r="KJK61" s="13"/>
      <c r="KJL61" s="13"/>
      <c r="KJM61" s="13"/>
      <c r="KJN61" s="13"/>
      <c r="KJO61" s="13"/>
      <c r="KJP61" s="13"/>
      <c r="KJQ61" s="13"/>
      <c r="KJR61" s="13"/>
      <c r="KJS61" s="13"/>
      <c r="KJT61" s="13"/>
      <c r="KJU61" s="13"/>
      <c r="KJV61" s="13"/>
      <c r="KJW61" s="13"/>
      <c r="KJX61" s="13"/>
      <c r="KJY61" s="13"/>
      <c r="KJZ61" s="13"/>
      <c r="KKA61" s="13"/>
      <c r="KKB61" s="13"/>
      <c r="KKC61" s="13"/>
      <c r="KKD61" s="13"/>
      <c r="KKE61" s="13"/>
      <c r="KKF61" s="13"/>
      <c r="KKG61" s="13"/>
      <c r="KKH61" s="13"/>
      <c r="KKI61" s="13"/>
      <c r="KKJ61" s="13"/>
      <c r="KKK61" s="13"/>
      <c r="KKL61" s="13"/>
      <c r="KKM61" s="13"/>
      <c r="KKN61" s="13"/>
      <c r="KKO61" s="13"/>
      <c r="KKP61" s="13"/>
      <c r="KKQ61" s="13"/>
      <c r="KKR61" s="13"/>
      <c r="KKS61" s="13"/>
      <c r="KKT61" s="13"/>
      <c r="KKU61" s="13"/>
      <c r="KKV61" s="13"/>
      <c r="KKW61" s="13"/>
      <c r="KKX61" s="13"/>
      <c r="KKY61" s="13"/>
      <c r="KKZ61" s="13"/>
      <c r="KLA61" s="13"/>
      <c r="KLB61" s="13"/>
      <c r="KLC61" s="13"/>
      <c r="KLD61" s="13"/>
      <c r="KLE61" s="13"/>
      <c r="KLF61" s="13"/>
      <c r="KLG61" s="13"/>
      <c r="KLH61" s="13"/>
      <c r="KLI61" s="13"/>
      <c r="KLJ61" s="13"/>
      <c r="KLK61" s="13"/>
      <c r="KLL61" s="13"/>
      <c r="KLM61" s="13"/>
      <c r="KLN61" s="13"/>
      <c r="KLO61" s="13"/>
      <c r="KLP61" s="13"/>
      <c r="KLQ61" s="13"/>
      <c r="KLR61" s="13"/>
      <c r="KLS61" s="13"/>
      <c r="KLT61" s="13"/>
      <c r="KLU61" s="13"/>
      <c r="KLV61" s="13"/>
      <c r="KLW61" s="13"/>
      <c r="KLX61" s="13"/>
      <c r="KLY61" s="13"/>
      <c r="KLZ61" s="13"/>
      <c r="KMA61" s="13"/>
      <c r="KMB61" s="13"/>
      <c r="KMC61" s="13"/>
      <c r="KMD61" s="13"/>
      <c r="KME61" s="13"/>
      <c r="KMF61" s="13"/>
      <c r="KMG61" s="13"/>
      <c r="KMH61" s="13"/>
      <c r="KMI61" s="13"/>
      <c r="KMJ61" s="13"/>
      <c r="KMK61" s="13"/>
      <c r="KML61" s="13"/>
      <c r="KMM61" s="13"/>
      <c r="KMN61" s="13"/>
      <c r="KMO61" s="13"/>
      <c r="KMP61" s="13"/>
      <c r="KMQ61" s="13"/>
      <c r="KMR61" s="13"/>
      <c r="KMS61" s="13"/>
      <c r="KMT61" s="13"/>
      <c r="KMU61" s="13"/>
      <c r="KMV61" s="13"/>
      <c r="KMW61" s="13"/>
      <c r="KMX61" s="13"/>
      <c r="KMY61" s="13"/>
      <c r="KMZ61" s="13"/>
      <c r="KNA61" s="13"/>
      <c r="KNB61" s="13"/>
      <c r="KNC61" s="13"/>
      <c r="KND61" s="13"/>
      <c r="KNE61" s="13"/>
      <c r="KNF61" s="13"/>
      <c r="KNG61" s="13"/>
      <c r="KNH61" s="13"/>
      <c r="KNI61" s="13"/>
      <c r="KNJ61" s="13"/>
      <c r="KNK61" s="13"/>
      <c r="KNL61" s="13"/>
      <c r="KNM61" s="13"/>
      <c r="KNN61" s="13"/>
      <c r="KNO61" s="13"/>
      <c r="KNP61" s="13"/>
      <c r="KNQ61" s="13"/>
      <c r="KNR61" s="13"/>
      <c r="KNS61" s="13"/>
      <c r="KNT61" s="13"/>
      <c r="KNU61" s="13"/>
      <c r="KNV61" s="13"/>
      <c r="KNW61" s="13"/>
      <c r="KNX61" s="13"/>
      <c r="KNY61" s="13"/>
      <c r="KNZ61" s="13"/>
      <c r="KOA61" s="13"/>
      <c r="KOB61" s="13"/>
      <c r="KOC61" s="13"/>
      <c r="KOD61" s="13"/>
      <c r="KOE61" s="13"/>
      <c r="KOF61" s="13"/>
      <c r="KOG61" s="13"/>
      <c r="KOH61" s="13"/>
      <c r="KOI61" s="13"/>
      <c r="KOJ61" s="13"/>
      <c r="KOK61" s="13"/>
      <c r="KOL61" s="13"/>
      <c r="KOM61" s="13"/>
      <c r="KON61" s="13"/>
      <c r="KOO61" s="13"/>
      <c r="KOP61" s="13"/>
      <c r="KOQ61" s="13"/>
      <c r="KOR61" s="13"/>
      <c r="KOS61" s="13"/>
      <c r="KOT61" s="13"/>
      <c r="KOU61" s="13"/>
      <c r="KOV61" s="13"/>
      <c r="KOW61" s="13"/>
      <c r="KOX61" s="13"/>
      <c r="KOY61" s="13"/>
      <c r="KOZ61" s="13"/>
      <c r="KPA61" s="13"/>
      <c r="KPB61" s="13"/>
      <c r="KPC61" s="13"/>
      <c r="KPD61" s="13"/>
      <c r="KPE61" s="13"/>
      <c r="KPF61" s="13"/>
      <c r="KPG61" s="13"/>
      <c r="KPH61" s="13"/>
      <c r="KPI61" s="13"/>
      <c r="KPJ61" s="13"/>
      <c r="KPK61" s="13"/>
      <c r="KPL61" s="13"/>
      <c r="KPM61" s="13"/>
      <c r="KPN61" s="13"/>
      <c r="KPO61" s="13"/>
      <c r="KPP61" s="13"/>
      <c r="KPQ61" s="13"/>
      <c r="KPR61" s="13"/>
      <c r="KPS61" s="13"/>
      <c r="KPT61" s="13"/>
      <c r="KPU61" s="13"/>
      <c r="KPV61" s="13"/>
      <c r="KPW61" s="13"/>
      <c r="KPX61" s="13"/>
      <c r="KPY61" s="13"/>
      <c r="KPZ61" s="13"/>
      <c r="KQA61" s="13"/>
      <c r="KQB61" s="13"/>
      <c r="KQC61" s="13"/>
      <c r="KQD61" s="13"/>
      <c r="KQE61" s="13"/>
      <c r="KQF61" s="13"/>
      <c r="KQG61" s="13"/>
      <c r="KQH61" s="13"/>
      <c r="KQI61" s="13"/>
      <c r="KQJ61" s="13"/>
      <c r="KQK61" s="13"/>
      <c r="KQL61" s="13"/>
      <c r="KQM61" s="13"/>
      <c r="KQN61" s="13"/>
      <c r="KQO61" s="13"/>
      <c r="KQP61" s="13"/>
      <c r="KQQ61" s="13"/>
      <c r="KQR61" s="13"/>
      <c r="KQS61" s="13"/>
      <c r="KQT61" s="13"/>
      <c r="KQU61" s="13"/>
      <c r="KQV61" s="13"/>
      <c r="KQW61" s="13"/>
      <c r="KQX61" s="13"/>
      <c r="KQY61" s="13"/>
      <c r="KQZ61" s="13"/>
      <c r="KRA61" s="13"/>
      <c r="KRB61" s="13"/>
      <c r="KRC61" s="13"/>
      <c r="KRD61" s="13"/>
      <c r="KRE61" s="13"/>
      <c r="KRF61" s="13"/>
      <c r="KRG61" s="13"/>
      <c r="KRH61" s="13"/>
      <c r="KRI61" s="13"/>
      <c r="KRJ61" s="13"/>
      <c r="KRK61" s="13"/>
      <c r="KRL61" s="13"/>
      <c r="KRM61" s="13"/>
      <c r="KRN61" s="13"/>
      <c r="KRO61" s="13"/>
      <c r="KRP61" s="13"/>
      <c r="KRQ61" s="13"/>
      <c r="KRR61" s="13"/>
      <c r="KRS61" s="13"/>
      <c r="KRT61" s="13"/>
      <c r="KRU61" s="13"/>
      <c r="KRV61" s="13"/>
      <c r="KRW61" s="13"/>
      <c r="KRX61" s="13"/>
      <c r="KRY61" s="13"/>
      <c r="KRZ61" s="13"/>
      <c r="KSA61" s="13"/>
      <c r="KSB61" s="13"/>
      <c r="KSC61" s="13"/>
      <c r="KSD61" s="13"/>
      <c r="KSE61" s="13"/>
      <c r="KSF61" s="13"/>
      <c r="KSG61" s="13"/>
      <c r="KSH61" s="13"/>
      <c r="KSI61" s="13"/>
      <c r="KSJ61" s="13"/>
      <c r="KSK61" s="13"/>
      <c r="KSL61" s="13"/>
      <c r="KSM61" s="13"/>
      <c r="KSN61" s="13"/>
      <c r="KSO61" s="13"/>
      <c r="KSP61" s="13"/>
      <c r="KSQ61" s="13"/>
      <c r="KSR61" s="13"/>
      <c r="KSS61" s="13"/>
      <c r="KST61" s="13"/>
      <c r="KSU61" s="13"/>
      <c r="KSV61" s="13"/>
      <c r="KSW61" s="13"/>
      <c r="KSX61" s="13"/>
      <c r="KSY61" s="13"/>
      <c r="KSZ61" s="13"/>
      <c r="KTA61" s="13"/>
      <c r="KTB61" s="13"/>
      <c r="KTC61" s="13"/>
      <c r="KTD61" s="13"/>
      <c r="KTE61" s="13"/>
      <c r="KTF61" s="13"/>
      <c r="KTG61" s="13"/>
      <c r="KTH61" s="13"/>
      <c r="KTI61" s="13"/>
      <c r="KTJ61" s="13"/>
      <c r="KTK61" s="13"/>
      <c r="KTL61" s="13"/>
      <c r="KTM61" s="13"/>
      <c r="KTN61" s="13"/>
      <c r="KTO61" s="13"/>
      <c r="KTP61" s="13"/>
      <c r="KTQ61" s="13"/>
      <c r="KTR61" s="13"/>
      <c r="KTS61" s="13"/>
      <c r="KTT61" s="13"/>
      <c r="KTU61" s="13"/>
      <c r="KTV61" s="13"/>
      <c r="KTW61" s="13"/>
      <c r="KTX61" s="13"/>
      <c r="KTY61" s="13"/>
      <c r="KTZ61" s="13"/>
      <c r="KUA61" s="13"/>
      <c r="KUB61" s="13"/>
      <c r="KUC61" s="13"/>
      <c r="KUD61" s="13"/>
      <c r="KUE61" s="13"/>
      <c r="KUF61" s="13"/>
      <c r="KUG61" s="13"/>
      <c r="KUH61" s="13"/>
      <c r="KUI61" s="13"/>
      <c r="KUJ61" s="13"/>
      <c r="KUK61" s="13"/>
      <c r="KUL61" s="13"/>
      <c r="KUM61" s="13"/>
      <c r="KUN61" s="13"/>
      <c r="KUO61" s="13"/>
      <c r="KUP61" s="13"/>
      <c r="KUQ61" s="13"/>
      <c r="KUR61" s="13"/>
      <c r="KUS61" s="13"/>
      <c r="KUT61" s="13"/>
      <c r="KUU61" s="13"/>
      <c r="KUV61" s="13"/>
      <c r="KUW61" s="13"/>
      <c r="KUX61" s="13"/>
      <c r="KUY61" s="13"/>
      <c r="KUZ61" s="13"/>
      <c r="KVA61" s="13"/>
      <c r="KVB61" s="13"/>
      <c r="KVC61" s="13"/>
      <c r="KVD61" s="13"/>
      <c r="KVE61" s="13"/>
      <c r="KVF61" s="13"/>
      <c r="KVG61" s="13"/>
      <c r="KVH61" s="13"/>
      <c r="KVI61" s="13"/>
      <c r="KVJ61" s="13"/>
      <c r="KVK61" s="13"/>
      <c r="KVL61" s="13"/>
      <c r="KVM61" s="13"/>
      <c r="KVN61" s="13"/>
      <c r="KVO61" s="13"/>
      <c r="KVP61" s="13"/>
      <c r="KVQ61" s="13"/>
      <c r="KVR61" s="13"/>
      <c r="KVS61" s="13"/>
      <c r="KVT61" s="13"/>
      <c r="KVU61" s="13"/>
      <c r="KVV61" s="13"/>
      <c r="KVW61" s="13"/>
      <c r="KVX61" s="13"/>
      <c r="KVY61" s="13"/>
      <c r="KVZ61" s="13"/>
      <c r="KWA61" s="13"/>
      <c r="KWB61" s="13"/>
      <c r="KWC61" s="13"/>
      <c r="KWD61" s="13"/>
      <c r="KWE61" s="13"/>
      <c r="KWF61" s="13"/>
      <c r="KWG61" s="13"/>
      <c r="KWH61" s="13"/>
      <c r="KWI61" s="13"/>
      <c r="KWJ61" s="13"/>
      <c r="KWK61" s="13"/>
      <c r="KWL61" s="13"/>
      <c r="KWM61" s="13"/>
      <c r="KWN61" s="13"/>
      <c r="KWO61" s="13"/>
      <c r="KWP61" s="13"/>
      <c r="KWQ61" s="13"/>
      <c r="KWR61" s="13"/>
      <c r="KWS61" s="13"/>
      <c r="KWT61" s="13"/>
      <c r="KWU61" s="13"/>
      <c r="KWV61" s="13"/>
      <c r="KWW61" s="13"/>
      <c r="KWX61" s="13"/>
      <c r="KWY61" s="13"/>
      <c r="KWZ61" s="13"/>
      <c r="KXA61" s="13"/>
      <c r="KXB61" s="13"/>
      <c r="KXC61" s="13"/>
      <c r="KXD61" s="13"/>
      <c r="KXE61" s="13"/>
      <c r="KXF61" s="13"/>
      <c r="KXG61" s="13"/>
      <c r="KXH61" s="13"/>
      <c r="KXI61" s="13"/>
      <c r="KXJ61" s="13"/>
      <c r="KXK61" s="13"/>
      <c r="KXL61" s="13"/>
      <c r="KXM61" s="13"/>
      <c r="KXN61" s="13"/>
      <c r="KXO61" s="13"/>
      <c r="KXP61" s="13"/>
      <c r="KXQ61" s="13"/>
      <c r="KXR61" s="13"/>
      <c r="KXS61" s="13"/>
      <c r="KXT61" s="13"/>
      <c r="KXU61" s="13"/>
      <c r="KXV61" s="13"/>
      <c r="KXW61" s="13"/>
      <c r="KXX61" s="13"/>
      <c r="KXY61" s="13"/>
      <c r="KXZ61" s="13"/>
      <c r="KYA61" s="13"/>
      <c r="KYB61" s="13"/>
      <c r="KYC61" s="13"/>
      <c r="KYD61" s="13"/>
      <c r="KYE61" s="13"/>
      <c r="KYF61" s="13"/>
      <c r="KYG61" s="13"/>
      <c r="KYH61" s="13"/>
      <c r="KYI61" s="13"/>
      <c r="KYJ61" s="13"/>
      <c r="KYK61" s="13"/>
      <c r="KYL61" s="13"/>
      <c r="KYM61" s="13"/>
      <c r="KYN61" s="13"/>
      <c r="KYO61" s="13"/>
      <c r="KYP61" s="13"/>
      <c r="KYQ61" s="13"/>
      <c r="KYR61" s="13"/>
      <c r="KYS61" s="13"/>
      <c r="KYT61" s="13"/>
      <c r="KYU61" s="13"/>
      <c r="KYV61" s="13"/>
      <c r="KYW61" s="13"/>
      <c r="KYX61" s="13"/>
      <c r="KYY61" s="13"/>
      <c r="KYZ61" s="13"/>
      <c r="KZA61" s="13"/>
      <c r="KZB61" s="13"/>
      <c r="KZC61" s="13"/>
      <c r="KZD61" s="13"/>
      <c r="KZE61" s="13"/>
      <c r="KZF61" s="13"/>
      <c r="KZG61" s="13"/>
      <c r="KZH61" s="13"/>
      <c r="KZI61" s="13"/>
      <c r="KZJ61" s="13"/>
      <c r="KZK61" s="13"/>
      <c r="KZL61" s="13"/>
      <c r="KZM61" s="13"/>
      <c r="KZN61" s="13"/>
      <c r="KZO61" s="13"/>
      <c r="KZP61" s="13"/>
      <c r="KZQ61" s="13"/>
      <c r="KZR61" s="13"/>
      <c r="KZS61" s="13"/>
      <c r="KZT61" s="13"/>
      <c r="KZU61" s="13"/>
      <c r="KZV61" s="13"/>
      <c r="KZW61" s="13"/>
      <c r="KZX61" s="13"/>
      <c r="KZY61" s="13"/>
      <c r="KZZ61" s="13"/>
      <c r="LAA61" s="13"/>
      <c r="LAB61" s="13"/>
      <c r="LAC61" s="13"/>
      <c r="LAD61" s="13"/>
      <c r="LAE61" s="13"/>
      <c r="LAF61" s="13"/>
      <c r="LAG61" s="13"/>
      <c r="LAH61" s="13"/>
      <c r="LAI61" s="13"/>
      <c r="LAJ61" s="13"/>
      <c r="LAK61" s="13"/>
      <c r="LAL61" s="13"/>
      <c r="LAM61" s="13"/>
      <c r="LAN61" s="13"/>
      <c r="LAO61" s="13"/>
      <c r="LAP61" s="13"/>
      <c r="LAQ61" s="13"/>
      <c r="LAR61" s="13"/>
      <c r="LAS61" s="13"/>
      <c r="LAT61" s="13"/>
      <c r="LAU61" s="13"/>
      <c r="LAV61" s="13"/>
      <c r="LAW61" s="13"/>
      <c r="LAX61" s="13"/>
      <c r="LAY61" s="13"/>
      <c r="LAZ61" s="13"/>
      <c r="LBA61" s="13"/>
      <c r="LBB61" s="13"/>
      <c r="LBC61" s="13"/>
      <c r="LBD61" s="13"/>
      <c r="LBE61" s="13"/>
      <c r="LBF61" s="13"/>
      <c r="LBG61" s="13"/>
      <c r="LBH61" s="13"/>
      <c r="LBI61" s="13"/>
      <c r="LBJ61" s="13"/>
      <c r="LBK61" s="13"/>
      <c r="LBL61" s="13"/>
      <c r="LBM61" s="13"/>
      <c r="LBN61" s="13"/>
      <c r="LBO61" s="13"/>
      <c r="LBP61" s="13"/>
      <c r="LBQ61" s="13"/>
      <c r="LBR61" s="13"/>
      <c r="LBS61" s="13"/>
      <c r="LBT61" s="13"/>
      <c r="LBU61" s="13"/>
      <c r="LBV61" s="13"/>
      <c r="LBW61" s="13"/>
      <c r="LBX61" s="13"/>
      <c r="LBY61" s="13"/>
      <c r="LBZ61" s="13"/>
      <c r="LCA61" s="13"/>
      <c r="LCB61" s="13"/>
      <c r="LCC61" s="13"/>
      <c r="LCD61" s="13"/>
      <c r="LCE61" s="13"/>
      <c r="LCF61" s="13"/>
      <c r="LCG61" s="13"/>
      <c r="LCH61" s="13"/>
      <c r="LCI61" s="13"/>
      <c r="LCJ61" s="13"/>
      <c r="LCK61" s="13"/>
      <c r="LCL61" s="13"/>
      <c r="LCM61" s="13"/>
      <c r="LCN61" s="13"/>
      <c r="LCO61" s="13"/>
      <c r="LCP61" s="13"/>
      <c r="LCQ61" s="13"/>
      <c r="LCR61" s="13"/>
      <c r="LCS61" s="13"/>
      <c r="LCT61" s="13"/>
      <c r="LCU61" s="13"/>
      <c r="LCV61" s="13"/>
      <c r="LCW61" s="13"/>
      <c r="LCX61" s="13"/>
      <c r="LCY61" s="13"/>
      <c r="LCZ61" s="13"/>
      <c r="LDA61" s="13"/>
      <c r="LDB61" s="13"/>
      <c r="LDC61" s="13"/>
      <c r="LDD61" s="13"/>
      <c r="LDE61" s="13"/>
      <c r="LDF61" s="13"/>
      <c r="LDG61" s="13"/>
      <c r="LDH61" s="13"/>
      <c r="LDI61" s="13"/>
      <c r="LDJ61" s="13"/>
      <c r="LDK61" s="13"/>
      <c r="LDL61" s="13"/>
      <c r="LDM61" s="13"/>
      <c r="LDN61" s="13"/>
      <c r="LDO61" s="13"/>
      <c r="LDP61" s="13"/>
      <c r="LDQ61" s="13"/>
      <c r="LDR61" s="13"/>
      <c r="LDS61" s="13"/>
      <c r="LDT61" s="13"/>
      <c r="LDU61" s="13"/>
      <c r="LDV61" s="13"/>
      <c r="LDW61" s="13"/>
      <c r="LDX61" s="13"/>
      <c r="LDY61" s="13"/>
      <c r="LDZ61" s="13"/>
      <c r="LEA61" s="13"/>
      <c r="LEB61" s="13"/>
      <c r="LEC61" s="13"/>
      <c r="LED61" s="13"/>
      <c r="LEE61" s="13"/>
      <c r="LEF61" s="13"/>
      <c r="LEG61" s="13"/>
      <c r="LEH61" s="13"/>
      <c r="LEI61" s="13"/>
      <c r="LEJ61" s="13"/>
      <c r="LEK61" s="13"/>
      <c r="LEL61" s="13"/>
      <c r="LEM61" s="13"/>
      <c r="LEN61" s="13"/>
      <c r="LEO61" s="13"/>
      <c r="LEP61" s="13"/>
      <c r="LEQ61" s="13"/>
      <c r="LER61" s="13"/>
      <c r="LES61" s="13"/>
      <c r="LET61" s="13"/>
      <c r="LEU61" s="13"/>
      <c r="LEV61" s="13"/>
      <c r="LEW61" s="13"/>
      <c r="LEX61" s="13"/>
      <c r="LEY61" s="13"/>
      <c r="LEZ61" s="13"/>
      <c r="LFA61" s="13"/>
      <c r="LFB61" s="13"/>
      <c r="LFC61" s="13"/>
      <c r="LFD61" s="13"/>
      <c r="LFE61" s="13"/>
      <c r="LFF61" s="13"/>
      <c r="LFG61" s="13"/>
      <c r="LFH61" s="13"/>
      <c r="LFI61" s="13"/>
      <c r="LFJ61" s="13"/>
      <c r="LFK61" s="13"/>
      <c r="LFL61" s="13"/>
      <c r="LFM61" s="13"/>
      <c r="LFN61" s="13"/>
      <c r="LFO61" s="13"/>
      <c r="LFP61" s="13"/>
      <c r="LFQ61" s="13"/>
      <c r="LFR61" s="13"/>
      <c r="LFS61" s="13"/>
      <c r="LFT61" s="13"/>
      <c r="LFU61" s="13"/>
      <c r="LFV61" s="13"/>
      <c r="LFW61" s="13"/>
      <c r="LFX61" s="13"/>
      <c r="LFY61" s="13"/>
      <c r="LFZ61" s="13"/>
      <c r="LGA61" s="13"/>
      <c r="LGB61" s="13"/>
      <c r="LGC61" s="13"/>
      <c r="LGD61" s="13"/>
      <c r="LGE61" s="13"/>
      <c r="LGF61" s="13"/>
      <c r="LGG61" s="13"/>
      <c r="LGH61" s="13"/>
      <c r="LGI61" s="13"/>
      <c r="LGJ61" s="13"/>
      <c r="LGK61" s="13"/>
      <c r="LGL61" s="13"/>
      <c r="LGM61" s="13"/>
      <c r="LGN61" s="13"/>
      <c r="LGO61" s="13"/>
      <c r="LGP61" s="13"/>
      <c r="LGQ61" s="13"/>
      <c r="LGR61" s="13"/>
      <c r="LGS61" s="13"/>
      <c r="LGT61" s="13"/>
      <c r="LGU61" s="13"/>
      <c r="LGV61" s="13"/>
      <c r="LGW61" s="13"/>
      <c r="LGX61" s="13"/>
      <c r="LGY61" s="13"/>
      <c r="LGZ61" s="13"/>
      <c r="LHA61" s="13"/>
      <c r="LHB61" s="13"/>
      <c r="LHC61" s="13"/>
      <c r="LHD61" s="13"/>
      <c r="LHE61" s="13"/>
      <c r="LHF61" s="13"/>
      <c r="LHG61" s="13"/>
      <c r="LHH61" s="13"/>
      <c r="LHI61" s="13"/>
      <c r="LHJ61" s="13"/>
      <c r="LHK61" s="13"/>
      <c r="LHL61" s="13"/>
      <c r="LHM61" s="13"/>
      <c r="LHN61" s="13"/>
      <c r="LHO61" s="13"/>
      <c r="LHP61" s="13"/>
      <c r="LHQ61" s="13"/>
      <c r="LHR61" s="13"/>
      <c r="LHS61" s="13"/>
      <c r="LHT61" s="13"/>
      <c r="LHU61" s="13"/>
      <c r="LHV61" s="13"/>
      <c r="LHW61" s="13"/>
      <c r="LHX61" s="13"/>
      <c r="LHY61" s="13"/>
      <c r="LHZ61" s="13"/>
      <c r="LIA61" s="13"/>
      <c r="LIB61" s="13"/>
      <c r="LIC61" s="13"/>
      <c r="LID61" s="13"/>
      <c r="LIE61" s="13"/>
      <c r="LIF61" s="13"/>
      <c r="LIG61" s="13"/>
      <c r="LIH61" s="13"/>
      <c r="LII61" s="13"/>
      <c r="LIJ61" s="13"/>
      <c r="LIK61" s="13"/>
      <c r="LIL61" s="13"/>
      <c r="LIM61" s="13"/>
      <c r="LIN61" s="13"/>
      <c r="LIO61" s="13"/>
      <c r="LIP61" s="13"/>
      <c r="LIQ61" s="13"/>
      <c r="LIR61" s="13"/>
      <c r="LIS61" s="13"/>
      <c r="LIT61" s="13"/>
      <c r="LIU61" s="13"/>
      <c r="LIV61" s="13"/>
      <c r="LIW61" s="13"/>
      <c r="LIX61" s="13"/>
      <c r="LIY61" s="13"/>
      <c r="LIZ61" s="13"/>
      <c r="LJA61" s="13"/>
      <c r="LJB61" s="13"/>
      <c r="LJC61" s="13"/>
      <c r="LJD61" s="13"/>
      <c r="LJE61" s="13"/>
      <c r="LJF61" s="13"/>
      <c r="LJG61" s="13"/>
      <c r="LJH61" s="13"/>
      <c r="LJI61" s="13"/>
      <c r="LJJ61" s="13"/>
      <c r="LJK61" s="13"/>
      <c r="LJL61" s="13"/>
      <c r="LJM61" s="13"/>
      <c r="LJN61" s="13"/>
      <c r="LJO61" s="13"/>
      <c r="LJP61" s="13"/>
      <c r="LJQ61" s="13"/>
      <c r="LJR61" s="13"/>
      <c r="LJS61" s="13"/>
      <c r="LJT61" s="13"/>
      <c r="LJU61" s="13"/>
      <c r="LJV61" s="13"/>
      <c r="LJW61" s="13"/>
      <c r="LJX61" s="13"/>
      <c r="LJY61" s="13"/>
      <c r="LJZ61" s="13"/>
      <c r="LKA61" s="13"/>
      <c r="LKB61" s="13"/>
      <c r="LKC61" s="13"/>
      <c r="LKD61" s="13"/>
      <c r="LKE61" s="13"/>
      <c r="LKF61" s="13"/>
      <c r="LKG61" s="13"/>
      <c r="LKH61" s="13"/>
      <c r="LKI61" s="13"/>
      <c r="LKJ61" s="13"/>
      <c r="LKK61" s="13"/>
      <c r="LKL61" s="13"/>
      <c r="LKM61" s="13"/>
      <c r="LKN61" s="13"/>
      <c r="LKO61" s="13"/>
      <c r="LKP61" s="13"/>
      <c r="LKQ61" s="13"/>
      <c r="LKR61" s="13"/>
      <c r="LKS61" s="13"/>
      <c r="LKT61" s="13"/>
      <c r="LKU61" s="13"/>
      <c r="LKV61" s="13"/>
      <c r="LKW61" s="13"/>
      <c r="LKX61" s="13"/>
      <c r="LKY61" s="13"/>
      <c r="LKZ61" s="13"/>
      <c r="LLA61" s="13"/>
      <c r="LLB61" s="13"/>
      <c r="LLC61" s="13"/>
      <c r="LLD61" s="13"/>
      <c r="LLE61" s="13"/>
      <c r="LLF61" s="13"/>
      <c r="LLG61" s="13"/>
      <c r="LLH61" s="13"/>
      <c r="LLI61" s="13"/>
      <c r="LLJ61" s="13"/>
      <c r="LLK61" s="13"/>
      <c r="LLL61" s="13"/>
      <c r="LLM61" s="13"/>
      <c r="LLN61" s="13"/>
      <c r="LLO61" s="13"/>
      <c r="LLP61" s="13"/>
      <c r="LLQ61" s="13"/>
      <c r="LLR61" s="13"/>
      <c r="LLS61" s="13"/>
      <c r="LLT61" s="13"/>
      <c r="LLU61" s="13"/>
      <c r="LLV61" s="13"/>
      <c r="LLW61" s="13"/>
      <c r="LLX61" s="13"/>
      <c r="LLY61" s="13"/>
      <c r="LLZ61" s="13"/>
      <c r="LMA61" s="13"/>
      <c r="LMB61" s="13"/>
      <c r="LMC61" s="13"/>
      <c r="LMD61" s="13"/>
      <c r="LME61" s="13"/>
      <c r="LMF61" s="13"/>
      <c r="LMG61" s="13"/>
      <c r="LMH61" s="13"/>
      <c r="LMI61" s="13"/>
      <c r="LMJ61" s="13"/>
      <c r="LMK61" s="13"/>
      <c r="LML61" s="13"/>
      <c r="LMM61" s="13"/>
      <c r="LMN61" s="13"/>
      <c r="LMO61" s="13"/>
      <c r="LMP61" s="13"/>
      <c r="LMQ61" s="13"/>
      <c r="LMR61" s="13"/>
      <c r="LMS61" s="13"/>
      <c r="LMT61" s="13"/>
      <c r="LMU61" s="13"/>
      <c r="LMV61" s="13"/>
      <c r="LMW61" s="13"/>
      <c r="LMX61" s="13"/>
      <c r="LMY61" s="13"/>
      <c r="LMZ61" s="13"/>
      <c r="LNA61" s="13"/>
      <c r="LNB61" s="13"/>
      <c r="LNC61" s="13"/>
      <c r="LND61" s="13"/>
      <c r="LNE61" s="13"/>
      <c r="LNF61" s="13"/>
      <c r="LNG61" s="13"/>
      <c r="LNH61" s="13"/>
      <c r="LNI61" s="13"/>
      <c r="LNJ61" s="13"/>
      <c r="LNK61" s="13"/>
      <c r="LNL61" s="13"/>
      <c r="LNM61" s="13"/>
      <c r="LNN61" s="13"/>
      <c r="LNO61" s="13"/>
      <c r="LNP61" s="13"/>
      <c r="LNQ61" s="13"/>
      <c r="LNR61" s="13"/>
      <c r="LNS61" s="13"/>
      <c r="LNT61" s="13"/>
      <c r="LNU61" s="13"/>
      <c r="LNV61" s="13"/>
      <c r="LNW61" s="13"/>
      <c r="LNX61" s="13"/>
      <c r="LNY61" s="13"/>
      <c r="LNZ61" s="13"/>
      <c r="LOA61" s="13"/>
      <c r="LOB61" s="13"/>
      <c r="LOC61" s="13"/>
      <c r="LOD61" s="13"/>
      <c r="LOE61" s="13"/>
      <c r="LOF61" s="13"/>
      <c r="LOG61" s="13"/>
      <c r="LOH61" s="13"/>
      <c r="LOI61" s="13"/>
      <c r="LOJ61" s="13"/>
      <c r="LOK61" s="13"/>
      <c r="LOL61" s="13"/>
      <c r="LOM61" s="13"/>
      <c r="LON61" s="13"/>
      <c r="LOO61" s="13"/>
      <c r="LOP61" s="13"/>
      <c r="LOQ61" s="13"/>
      <c r="LOR61" s="13"/>
      <c r="LOS61" s="13"/>
      <c r="LOT61" s="13"/>
      <c r="LOU61" s="13"/>
      <c r="LOV61" s="13"/>
      <c r="LOW61" s="13"/>
      <c r="LOX61" s="13"/>
      <c r="LOY61" s="13"/>
      <c r="LOZ61" s="13"/>
      <c r="LPA61" s="13"/>
      <c r="LPB61" s="13"/>
      <c r="LPC61" s="13"/>
      <c r="LPD61" s="13"/>
      <c r="LPE61" s="13"/>
      <c r="LPF61" s="13"/>
      <c r="LPG61" s="13"/>
      <c r="LPH61" s="13"/>
      <c r="LPI61" s="13"/>
      <c r="LPJ61" s="13"/>
      <c r="LPK61" s="13"/>
      <c r="LPL61" s="13"/>
      <c r="LPM61" s="13"/>
      <c r="LPN61" s="13"/>
      <c r="LPO61" s="13"/>
      <c r="LPP61" s="13"/>
      <c r="LPQ61" s="13"/>
      <c r="LPR61" s="13"/>
      <c r="LPS61" s="13"/>
      <c r="LPT61" s="13"/>
      <c r="LPU61" s="13"/>
      <c r="LPV61" s="13"/>
      <c r="LPW61" s="13"/>
      <c r="LPX61" s="13"/>
      <c r="LPY61" s="13"/>
      <c r="LPZ61" s="13"/>
      <c r="LQA61" s="13"/>
      <c r="LQB61" s="13"/>
      <c r="LQC61" s="13"/>
      <c r="LQD61" s="13"/>
      <c r="LQE61" s="13"/>
      <c r="LQF61" s="13"/>
      <c r="LQG61" s="13"/>
      <c r="LQH61" s="13"/>
      <c r="LQI61" s="13"/>
      <c r="LQJ61" s="13"/>
      <c r="LQK61" s="13"/>
      <c r="LQL61" s="13"/>
      <c r="LQM61" s="13"/>
      <c r="LQN61" s="13"/>
      <c r="LQO61" s="13"/>
      <c r="LQP61" s="13"/>
      <c r="LQQ61" s="13"/>
      <c r="LQR61" s="13"/>
      <c r="LQS61" s="13"/>
      <c r="LQT61" s="13"/>
      <c r="LQU61" s="13"/>
      <c r="LQV61" s="13"/>
      <c r="LQW61" s="13"/>
      <c r="LQX61" s="13"/>
      <c r="LQY61" s="13"/>
      <c r="LQZ61" s="13"/>
      <c r="LRA61" s="13"/>
      <c r="LRB61" s="13"/>
      <c r="LRC61" s="13"/>
      <c r="LRD61" s="13"/>
      <c r="LRE61" s="13"/>
      <c r="LRF61" s="13"/>
      <c r="LRG61" s="13"/>
      <c r="LRH61" s="13"/>
      <c r="LRI61" s="13"/>
      <c r="LRJ61" s="13"/>
      <c r="LRK61" s="13"/>
      <c r="LRL61" s="13"/>
      <c r="LRM61" s="13"/>
      <c r="LRN61" s="13"/>
      <c r="LRO61" s="13"/>
      <c r="LRP61" s="13"/>
      <c r="LRQ61" s="13"/>
      <c r="LRR61" s="13"/>
      <c r="LRS61" s="13"/>
      <c r="LRT61" s="13"/>
      <c r="LRU61" s="13"/>
      <c r="LRV61" s="13"/>
      <c r="LRW61" s="13"/>
      <c r="LRX61" s="13"/>
      <c r="LRY61" s="13"/>
      <c r="LRZ61" s="13"/>
      <c r="LSA61" s="13"/>
      <c r="LSB61" s="13"/>
      <c r="LSC61" s="13"/>
      <c r="LSD61" s="13"/>
      <c r="LSE61" s="13"/>
      <c r="LSF61" s="13"/>
      <c r="LSG61" s="13"/>
      <c r="LSH61" s="13"/>
      <c r="LSI61" s="13"/>
      <c r="LSJ61" s="13"/>
      <c r="LSK61" s="13"/>
      <c r="LSL61" s="13"/>
      <c r="LSM61" s="13"/>
      <c r="LSN61" s="13"/>
      <c r="LSO61" s="13"/>
      <c r="LSP61" s="13"/>
      <c r="LSQ61" s="13"/>
      <c r="LSR61" s="13"/>
      <c r="LSS61" s="13"/>
      <c r="LST61" s="13"/>
      <c r="LSU61" s="13"/>
      <c r="LSV61" s="13"/>
      <c r="LSW61" s="13"/>
      <c r="LSX61" s="13"/>
      <c r="LSY61" s="13"/>
      <c r="LSZ61" s="13"/>
      <c r="LTA61" s="13"/>
      <c r="LTB61" s="13"/>
      <c r="LTC61" s="13"/>
      <c r="LTD61" s="13"/>
      <c r="LTE61" s="13"/>
      <c r="LTF61" s="13"/>
      <c r="LTG61" s="13"/>
      <c r="LTH61" s="13"/>
      <c r="LTI61" s="13"/>
      <c r="LTJ61" s="13"/>
      <c r="LTK61" s="13"/>
      <c r="LTL61" s="13"/>
      <c r="LTM61" s="13"/>
      <c r="LTN61" s="13"/>
      <c r="LTO61" s="13"/>
      <c r="LTP61" s="13"/>
      <c r="LTQ61" s="13"/>
      <c r="LTR61" s="13"/>
      <c r="LTS61" s="13"/>
      <c r="LTT61" s="13"/>
      <c r="LTU61" s="13"/>
      <c r="LTV61" s="13"/>
      <c r="LTW61" s="13"/>
      <c r="LTX61" s="13"/>
      <c r="LTY61" s="13"/>
      <c r="LTZ61" s="13"/>
      <c r="LUA61" s="13"/>
      <c r="LUB61" s="13"/>
      <c r="LUC61" s="13"/>
      <c r="LUD61" s="13"/>
      <c r="LUE61" s="13"/>
      <c r="LUF61" s="13"/>
      <c r="LUG61" s="13"/>
      <c r="LUH61" s="13"/>
      <c r="LUI61" s="13"/>
      <c r="LUJ61" s="13"/>
      <c r="LUK61" s="13"/>
      <c r="LUL61" s="13"/>
      <c r="LUM61" s="13"/>
      <c r="LUN61" s="13"/>
      <c r="LUO61" s="13"/>
      <c r="LUP61" s="13"/>
      <c r="LUQ61" s="13"/>
      <c r="LUR61" s="13"/>
      <c r="LUS61" s="13"/>
      <c r="LUT61" s="13"/>
      <c r="LUU61" s="13"/>
      <c r="LUV61" s="13"/>
      <c r="LUW61" s="13"/>
      <c r="LUX61" s="13"/>
      <c r="LUY61" s="13"/>
      <c r="LUZ61" s="13"/>
      <c r="LVA61" s="13"/>
      <c r="LVB61" s="13"/>
      <c r="LVC61" s="13"/>
      <c r="LVD61" s="13"/>
      <c r="LVE61" s="13"/>
      <c r="LVF61" s="13"/>
      <c r="LVG61" s="13"/>
      <c r="LVH61" s="13"/>
      <c r="LVI61" s="13"/>
      <c r="LVJ61" s="13"/>
      <c r="LVK61" s="13"/>
      <c r="LVL61" s="13"/>
      <c r="LVM61" s="13"/>
      <c r="LVN61" s="13"/>
      <c r="LVO61" s="13"/>
      <c r="LVP61" s="13"/>
      <c r="LVQ61" s="13"/>
      <c r="LVR61" s="13"/>
      <c r="LVS61" s="13"/>
      <c r="LVT61" s="13"/>
      <c r="LVU61" s="13"/>
      <c r="LVV61" s="13"/>
      <c r="LVW61" s="13"/>
      <c r="LVX61" s="13"/>
      <c r="LVY61" s="13"/>
      <c r="LVZ61" s="13"/>
      <c r="LWA61" s="13"/>
      <c r="LWB61" s="13"/>
      <c r="LWC61" s="13"/>
      <c r="LWD61" s="13"/>
      <c r="LWE61" s="13"/>
      <c r="LWF61" s="13"/>
      <c r="LWG61" s="13"/>
      <c r="LWH61" s="13"/>
      <c r="LWI61" s="13"/>
      <c r="LWJ61" s="13"/>
      <c r="LWK61" s="13"/>
      <c r="LWL61" s="13"/>
      <c r="LWM61" s="13"/>
      <c r="LWN61" s="13"/>
      <c r="LWO61" s="13"/>
      <c r="LWP61" s="13"/>
      <c r="LWQ61" s="13"/>
      <c r="LWR61" s="13"/>
      <c r="LWS61" s="13"/>
      <c r="LWT61" s="13"/>
      <c r="LWU61" s="13"/>
      <c r="LWV61" s="13"/>
      <c r="LWW61" s="13"/>
      <c r="LWX61" s="13"/>
      <c r="LWY61" s="13"/>
      <c r="LWZ61" s="13"/>
      <c r="LXA61" s="13"/>
      <c r="LXB61" s="13"/>
      <c r="LXC61" s="13"/>
      <c r="LXD61" s="13"/>
      <c r="LXE61" s="13"/>
      <c r="LXF61" s="13"/>
      <c r="LXG61" s="13"/>
      <c r="LXH61" s="13"/>
      <c r="LXI61" s="13"/>
      <c r="LXJ61" s="13"/>
      <c r="LXK61" s="13"/>
      <c r="LXL61" s="13"/>
      <c r="LXM61" s="13"/>
      <c r="LXN61" s="13"/>
      <c r="LXO61" s="13"/>
      <c r="LXP61" s="13"/>
      <c r="LXQ61" s="13"/>
      <c r="LXR61" s="13"/>
      <c r="LXS61" s="13"/>
      <c r="LXT61" s="13"/>
      <c r="LXU61" s="13"/>
      <c r="LXV61" s="13"/>
      <c r="LXW61" s="13"/>
      <c r="LXX61" s="13"/>
      <c r="LXY61" s="13"/>
      <c r="LXZ61" s="13"/>
      <c r="LYA61" s="13"/>
      <c r="LYB61" s="13"/>
      <c r="LYC61" s="13"/>
      <c r="LYD61" s="13"/>
      <c r="LYE61" s="13"/>
      <c r="LYF61" s="13"/>
      <c r="LYG61" s="13"/>
      <c r="LYH61" s="13"/>
      <c r="LYI61" s="13"/>
      <c r="LYJ61" s="13"/>
      <c r="LYK61" s="13"/>
      <c r="LYL61" s="13"/>
      <c r="LYM61" s="13"/>
      <c r="LYN61" s="13"/>
      <c r="LYO61" s="13"/>
      <c r="LYP61" s="13"/>
      <c r="LYQ61" s="13"/>
      <c r="LYR61" s="13"/>
      <c r="LYS61" s="13"/>
      <c r="LYT61" s="13"/>
      <c r="LYU61" s="13"/>
      <c r="LYV61" s="13"/>
      <c r="LYW61" s="13"/>
      <c r="LYX61" s="13"/>
      <c r="LYY61" s="13"/>
      <c r="LYZ61" s="13"/>
      <c r="LZA61" s="13"/>
      <c r="LZB61" s="13"/>
      <c r="LZC61" s="13"/>
      <c r="LZD61" s="13"/>
      <c r="LZE61" s="13"/>
      <c r="LZF61" s="13"/>
      <c r="LZG61" s="13"/>
      <c r="LZH61" s="13"/>
      <c r="LZI61" s="13"/>
      <c r="LZJ61" s="13"/>
      <c r="LZK61" s="13"/>
      <c r="LZL61" s="13"/>
      <c r="LZM61" s="13"/>
      <c r="LZN61" s="13"/>
      <c r="LZO61" s="13"/>
      <c r="LZP61" s="13"/>
      <c r="LZQ61" s="13"/>
      <c r="LZR61" s="13"/>
      <c r="LZS61" s="13"/>
      <c r="LZT61" s="13"/>
      <c r="LZU61" s="13"/>
      <c r="LZV61" s="13"/>
      <c r="LZW61" s="13"/>
      <c r="LZX61" s="13"/>
      <c r="LZY61" s="13"/>
      <c r="LZZ61" s="13"/>
      <c r="MAA61" s="13"/>
      <c r="MAB61" s="13"/>
      <c r="MAC61" s="13"/>
      <c r="MAD61" s="13"/>
      <c r="MAE61" s="13"/>
      <c r="MAF61" s="13"/>
      <c r="MAG61" s="13"/>
      <c r="MAH61" s="13"/>
      <c r="MAI61" s="13"/>
      <c r="MAJ61" s="13"/>
      <c r="MAK61" s="13"/>
      <c r="MAL61" s="13"/>
      <c r="MAM61" s="13"/>
      <c r="MAN61" s="13"/>
      <c r="MAO61" s="13"/>
      <c r="MAP61" s="13"/>
      <c r="MAQ61" s="13"/>
      <c r="MAR61" s="13"/>
      <c r="MAS61" s="13"/>
      <c r="MAT61" s="13"/>
      <c r="MAU61" s="13"/>
      <c r="MAV61" s="13"/>
      <c r="MAW61" s="13"/>
      <c r="MAX61" s="13"/>
      <c r="MAY61" s="13"/>
      <c r="MAZ61" s="13"/>
      <c r="MBA61" s="13"/>
      <c r="MBB61" s="13"/>
      <c r="MBC61" s="13"/>
      <c r="MBD61" s="13"/>
      <c r="MBE61" s="13"/>
      <c r="MBF61" s="13"/>
      <c r="MBG61" s="13"/>
      <c r="MBH61" s="13"/>
      <c r="MBI61" s="13"/>
      <c r="MBJ61" s="13"/>
      <c r="MBK61" s="13"/>
      <c r="MBL61" s="13"/>
      <c r="MBM61" s="13"/>
      <c r="MBN61" s="13"/>
      <c r="MBO61" s="13"/>
      <c r="MBP61" s="13"/>
      <c r="MBQ61" s="13"/>
      <c r="MBR61" s="13"/>
      <c r="MBS61" s="13"/>
      <c r="MBT61" s="13"/>
      <c r="MBU61" s="13"/>
      <c r="MBV61" s="13"/>
      <c r="MBW61" s="13"/>
      <c r="MBX61" s="13"/>
      <c r="MBY61" s="13"/>
      <c r="MBZ61" s="13"/>
      <c r="MCA61" s="13"/>
      <c r="MCB61" s="13"/>
      <c r="MCC61" s="13"/>
      <c r="MCD61" s="13"/>
      <c r="MCE61" s="13"/>
      <c r="MCF61" s="13"/>
      <c r="MCG61" s="13"/>
      <c r="MCH61" s="13"/>
      <c r="MCI61" s="13"/>
      <c r="MCJ61" s="13"/>
      <c r="MCK61" s="13"/>
      <c r="MCL61" s="13"/>
      <c r="MCM61" s="13"/>
      <c r="MCN61" s="13"/>
      <c r="MCO61" s="13"/>
      <c r="MCP61" s="13"/>
      <c r="MCQ61" s="13"/>
      <c r="MCR61" s="13"/>
      <c r="MCS61" s="13"/>
      <c r="MCT61" s="13"/>
      <c r="MCU61" s="13"/>
      <c r="MCV61" s="13"/>
      <c r="MCW61" s="13"/>
      <c r="MCX61" s="13"/>
      <c r="MCY61" s="13"/>
      <c r="MCZ61" s="13"/>
      <c r="MDA61" s="13"/>
      <c r="MDB61" s="13"/>
      <c r="MDC61" s="13"/>
      <c r="MDD61" s="13"/>
      <c r="MDE61" s="13"/>
      <c r="MDF61" s="13"/>
      <c r="MDG61" s="13"/>
      <c r="MDH61" s="13"/>
      <c r="MDI61" s="13"/>
      <c r="MDJ61" s="13"/>
      <c r="MDK61" s="13"/>
      <c r="MDL61" s="13"/>
      <c r="MDM61" s="13"/>
      <c r="MDN61" s="13"/>
      <c r="MDO61" s="13"/>
      <c r="MDP61" s="13"/>
      <c r="MDQ61" s="13"/>
      <c r="MDR61" s="13"/>
      <c r="MDS61" s="13"/>
      <c r="MDT61" s="13"/>
      <c r="MDU61" s="13"/>
      <c r="MDV61" s="13"/>
      <c r="MDW61" s="13"/>
      <c r="MDX61" s="13"/>
      <c r="MDY61" s="13"/>
      <c r="MDZ61" s="13"/>
      <c r="MEA61" s="13"/>
      <c r="MEB61" s="13"/>
      <c r="MEC61" s="13"/>
      <c r="MED61" s="13"/>
      <c r="MEE61" s="13"/>
      <c r="MEF61" s="13"/>
      <c r="MEG61" s="13"/>
      <c r="MEH61" s="13"/>
      <c r="MEI61" s="13"/>
      <c r="MEJ61" s="13"/>
      <c r="MEK61" s="13"/>
      <c r="MEL61" s="13"/>
      <c r="MEM61" s="13"/>
      <c r="MEN61" s="13"/>
      <c r="MEO61" s="13"/>
      <c r="MEP61" s="13"/>
      <c r="MEQ61" s="13"/>
      <c r="MER61" s="13"/>
      <c r="MES61" s="13"/>
      <c r="MET61" s="13"/>
      <c r="MEU61" s="13"/>
      <c r="MEV61" s="13"/>
      <c r="MEW61" s="13"/>
      <c r="MEX61" s="13"/>
      <c r="MEY61" s="13"/>
      <c r="MEZ61" s="13"/>
      <c r="MFA61" s="13"/>
      <c r="MFB61" s="13"/>
      <c r="MFC61" s="13"/>
      <c r="MFD61" s="13"/>
      <c r="MFE61" s="13"/>
      <c r="MFF61" s="13"/>
      <c r="MFG61" s="13"/>
      <c r="MFH61" s="13"/>
      <c r="MFI61" s="13"/>
      <c r="MFJ61" s="13"/>
      <c r="MFK61" s="13"/>
      <c r="MFL61" s="13"/>
      <c r="MFM61" s="13"/>
      <c r="MFN61" s="13"/>
      <c r="MFO61" s="13"/>
      <c r="MFP61" s="13"/>
      <c r="MFQ61" s="13"/>
      <c r="MFR61" s="13"/>
      <c r="MFS61" s="13"/>
      <c r="MFT61" s="13"/>
      <c r="MFU61" s="13"/>
      <c r="MFV61" s="13"/>
      <c r="MFW61" s="13"/>
      <c r="MFX61" s="13"/>
      <c r="MFY61" s="13"/>
      <c r="MFZ61" s="13"/>
      <c r="MGA61" s="13"/>
      <c r="MGB61" s="13"/>
      <c r="MGC61" s="13"/>
      <c r="MGD61" s="13"/>
      <c r="MGE61" s="13"/>
      <c r="MGF61" s="13"/>
      <c r="MGG61" s="13"/>
      <c r="MGH61" s="13"/>
      <c r="MGI61" s="13"/>
      <c r="MGJ61" s="13"/>
      <c r="MGK61" s="13"/>
      <c r="MGL61" s="13"/>
      <c r="MGM61" s="13"/>
      <c r="MGN61" s="13"/>
      <c r="MGO61" s="13"/>
      <c r="MGP61" s="13"/>
      <c r="MGQ61" s="13"/>
      <c r="MGR61" s="13"/>
      <c r="MGS61" s="13"/>
      <c r="MGT61" s="13"/>
      <c r="MGU61" s="13"/>
      <c r="MGV61" s="13"/>
      <c r="MGW61" s="13"/>
      <c r="MGX61" s="13"/>
      <c r="MGY61" s="13"/>
      <c r="MGZ61" s="13"/>
      <c r="MHA61" s="13"/>
      <c r="MHB61" s="13"/>
      <c r="MHC61" s="13"/>
      <c r="MHD61" s="13"/>
      <c r="MHE61" s="13"/>
      <c r="MHF61" s="13"/>
      <c r="MHG61" s="13"/>
      <c r="MHH61" s="13"/>
      <c r="MHI61" s="13"/>
      <c r="MHJ61" s="13"/>
      <c r="MHK61" s="13"/>
      <c r="MHL61" s="13"/>
      <c r="MHM61" s="13"/>
      <c r="MHN61" s="13"/>
      <c r="MHO61" s="13"/>
      <c r="MHP61" s="13"/>
      <c r="MHQ61" s="13"/>
      <c r="MHR61" s="13"/>
      <c r="MHS61" s="13"/>
      <c r="MHT61" s="13"/>
      <c r="MHU61" s="13"/>
      <c r="MHV61" s="13"/>
      <c r="MHW61" s="13"/>
      <c r="MHX61" s="13"/>
      <c r="MHY61" s="13"/>
      <c r="MHZ61" s="13"/>
      <c r="MIA61" s="13"/>
      <c r="MIB61" s="13"/>
      <c r="MIC61" s="13"/>
      <c r="MID61" s="13"/>
      <c r="MIE61" s="13"/>
      <c r="MIF61" s="13"/>
      <c r="MIG61" s="13"/>
      <c r="MIH61" s="13"/>
      <c r="MII61" s="13"/>
      <c r="MIJ61" s="13"/>
      <c r="MIK61" s="13"/>
      <c r="MIL61" s="13"/>
      <c r="MIM61" s="13"/>
      <c r="MIN61" s="13"/>
      <c r="MIO61" s="13"/>
      <c r="MIP61" s="13"/>
      <c r="MIQ61" s="13"/>
      <c r="MIR61" s="13"/>
      <c r="MIS61" s="13"/>
      <c r="MIT61" s="13"/>
      <c r="MIU61" s="13"/>
      <c r="MIV61" s="13"/>
      <c r="MIW61" s="13"/>
      <c r="MIX61" s="13"/>
      <c r="MIY61" s="13"/>
      <c r="MIZ61" s="13"/>
      <c r="MJA61" s="13"/>
      <c r="MJB61" s="13"/>
      <c r="MJC61" s="13"/>
      <c r="MJD61" s="13"/>
      <c r="MJE61" s="13"/>
      <c r="MJF61" s="13"/>
      <c r="MJG61" s="13"/>
      <c r="MJH61" s="13"/>
      <c r="MJI61" s="13"/>
      <c r="MJJ61" s="13"/>
      <c r="MJK61" s="13"/>
      <c r="MJL61" s="13"/>
      <c r="MJM61" s="13"/>
      <c r="MJN61" s="13"/>
      <c r="MJO61" s="13"/>
      <c r="MJP61" s="13"/>
      <c r="MJQ61" s="13"/>
      <c r="MJR61" s="13"/>
      <c r="MJS61" s="13"/>
      <c r="MJT61" s="13"/>
      <c r="MJU61" s="13"/>
      <c r="MJV61" s="13"/>
      <c r="MJW61" s="13"/>
      <c r="MJX61" s="13"/>
      <c r="MJY61" s="13"/>
      <c r="MJZ61" s="13"/>
      <c r="MKA61" s="13"/>
      <c r="MKB61" s="13"/>
      <c r="MKC61" s="13"/>
      <c r="MKD61" s="13"/>
      <c r="MKE61" s="13"/>
      <c r="MKF61" s="13"/>
      <c r="MKG61" s="13"/>
      <c r="MKH61" s="13"/>
      <c r="MKI61" s="13"/>
      <c r="MKJ61" s="13"/>
      <c r="MKK61" s="13"/>
      <c r="MKL61" s="13"/>
      <c r="MKM61" s="13"/>
      <c r="MKN61" s="13"/>
      <c r="MKO61" s="13"/>
      <c r="MKP61" s="13"/>
      <c r="MKQ61" s="13"/>
      <c r="MKR61" s="13"/>
      <c r="MKS61" s="13"/>
      <c r="MKT61" s="13"/>
      <c r="MKU61" s="13"/>
      <c r="MKV61" s="13"/>
      <c r="MKW61" s="13"/>
      <c r="MKX61" s="13"/>
      <c r="MKY61" s="13"/>
      <c r="MKZ61" s="13"/>
      <c r="MLA61" s="13"/>
      <c r="MLB61" s="13"/>
      <c r="MLC61" s="13"/>
      <c r="MLD61" s="13"/>
      <c r="MLE61" s="13"/>
      <c r="MLF61" s="13"/>
      <c r="MLG61" s="13"/>
      <c r="MLH61" s="13"/>
      <c r="MLI61" s="13"/>
      <c r="MLJ61" s="13"/>
      <c r="MLK61" s="13"/>
      <c r="MLL61" s="13"/>
      <c r="MLM61" s="13"/>
      <c r="MLN61" s="13"/>
      <c r="MLO61" s="13"/>
      <c r="MLP61" s="13"/>
      <c r="MLQ61" s="13"/>
      <c r="MLR61" s="13"/>
      <c r="MLS61" s="13"/>
      <c r="MLT61" s="13"/>
      <c r="MLU61" s="13"/>
      <c r="MLV61" s="13"/>
      <c r="MLW61" s="13"/>
      <c r="MLX61" s="13"/>
      <c r="MLY61" s="13"/>
      <c r="MLZ61" s="13"/>
      <c r="MMA61" s="13"/>
      <c r="MMB61" s="13"/>
      <c r="MMC61" s="13"/>
      <c r="MMD61" s="13"/>
      <c r="MME61" s="13"/>
      <c r="MMF61" s="13"/>
      <c r="MMG61" s="13"/>
      <c r="MMH61" s="13"/>
      <c r="MMI61" s="13"/>
      <c r="MMJ61" s="13"/>
      <c r="MMK61" s="13"/>
      <c r="MML61" s="13"/>
      <c r="MMM61" s="13"/>
      <c r="MMN61" s="13"/>
      <c r="MMO61" s="13"/>
      <c r="MMP61" s="13"/>
      <c r="MMQ61" s="13"/>
      <c r="MMR61" s="13"/>
      <c r="MMS61" s="13"/>
      <c r="MMT61" s="13"/>
      <c r="MMU61" s="13"/>
      <c r="MMV61" s="13"/>
      <c r="MMW61" s="13"/>
      <c r="MMX61" s="13"/>
      <c r="MMY61" s="13"/>
      <c r="MMZ61" s="13"/>
      <c r="MNA61" s="13"/>
      <c r="MNB61" s="13"/>
      <c r="MNC61" s="13"/>
      <c r="MND61" s="13"/>
      <c r="MNE61" s="13"/>
      <c r="MNF61" s="13"/>
      <c r="MNG61" s="13"/>
      <c r="MNH61" s="13"/>
      <c r="MNI61" s="13"/>
      <c r="MNJ61" s="13"/>
      <c r="MNK61" s="13"/>
      <c r="MNL61" s="13"/>
      <c r="MNM61" s="13"/>
      <c r="MNN61" s="13"/>
      <c r="MNO61" s="13"/>
      <c r="MNP61" s="13"/>
      <c r="MNQ61" s="13"/>
      <c r="MNR61" s="13"/>
      <c r="MNS61" s="13"/>
      <c r="MNT61" s="13"/>
      <c r="MNU61" s="13"/>
      <c r="MNV61" s="13"/>
      <c r="MNW61" s="13"/>
      <c r="MNX61" s="13"/>
      <c r="MNY61" s="13"/>
      <c r="MNZ61" s="13"/>
      <c r="MOA61" s="13"/>
      <c r="MOB61" s="13"/>
      <c r="MOC61" s="13"/>
      <c r="MOD61" s="13"/>
      <c r="MOE61" s="13"/>
      <c r="MOF61" s="13"/>
      <c r="MOG61" s="13"/>
      <c r="MOH61" s="13"/>
      <c r="MOI61" s="13"/>
      <c r="MOJ61" s="13"/>
      <c r="MOK61" s="13"/>
      <c r="MOL61" s="13"/>
      <c r="MOM61" s="13"/>
      <c r="MON61" s="13"/>
      <c r="MOO61" s="13"/>
      <c r="MOP61" s="13"/>
      <c r="MOQ61" s="13"/>
      <c r="MOR61" s="13"/>
      <c r="MOS61" s="13"/>
      <c r="MOT61" s="13"/>
      <c r="MOU61" s="13"/>
      <c r="MOV61" s="13"/>
      <c r="MOW61" s="13"/>
      <c r="MOX61" s="13"/>
      <c r="MOY61" s="13"/>
      <c r="MOZ61" s="13"/>
      <c r="MPA61" s="13"/>
      <c r="MPB61" s="13"/>
      <c r="MPC61" s="13"/>
      <c r="MPD61" s="13"/>
      <c r="MPE61" s="13"/>
      <c r="MPF61" s="13"/>
      <c r="MPG61" s="13"/>
      <c r="MPH61" s="13"/>
      <c r="MPI61" s="13"/>
      <c r="MPJ61" s="13"/>
      <c r="MPK61" s="13"/>
      <c r="MPL61" s="13"/>
      <c r="MPM61" s="13"/>
      <c r="MPN61" s="13"/>
      <c r="MPO61" s="13"/>
      <c r="MPP61" s="13"/>
      <c r="MPQ61" s="13"/>
      <c r="MPR61" s="13"/>
      <c r="MPS61" s="13"/>
      <c r="MPT61" s="13"/>
      <c r="MPU61" s="13"/>
      <c r="MPV61" s="13"/>
      <c r="MPW61" s="13"/>
      <c r="MPX61" s="13"/>
      <c r="MPY61" s="13"/>
      <c r="MPZ61" s="13"/>
      <c r="MQA61" s="13"/>
      <c r="MQB61" s="13"/>
      <c r="MQC61" s="13"/>
      <c r="MQD61" s="13"/>
      <c r="MQE61" s="13"/>
      <c r="MQF61" s="13"/>
      <c r="MQG61" s="13"/>
      <c r="MQH61" s="13"/>
      <c r="MQI61" s="13"/>
      <c r="MQJ61" s="13"/>
      <c r="MQK61" s="13"/>
      <c r="MQL61" s="13"/>
      <c r="MQM61" s="13"/>
      <c r="MQN61" s="13"/>
      <c r="MQO61" s="13"/>
      <c r="MQP61" s="13"/>
      <c r="MQQ61" s="13"/>
      <c r="MQR61" s="13"/>
      <c r="MQS61" s="13"/>
      <c r="MQT61" s="13"/>
      <c r="MQU61" s="13"/>
      <c r="MQV61" s="13"/>
      <c r="MQW61" s="13"/>
      <c r="MQX61" s="13"/>
      <c r="MQY61" s="13"/>
      <c r="MQZ61" s="13"/>
      <c r="MRA61" s="13"/>
      <c r="MRB61" s="13"/>
      <c r="MRC61" s="13"/>
      <c r="MRD61" s="13"/>
      <c r="MRE61" s="13"/>
      <c r="MRF61" s="13"/>
      <c r="MRG61" s="13"/>
      <c r="MRH61" s="13"/>
      <c r="MRI61" s="13"/>
      <c r="MRJ61" s="13"/>
      <c r="MRK61" s="13"/>
      <c r="MRL61" s="13"/>
      <c r="MRM61" s="13"/>
      <c r="MRN61" s="13"/>
      <c r="MRO61" s="13"/>
      <c r="MRP61" s="13"/>
      <c r="MRQ61" s="13"/>
      <c r="MRR61" s="13"/>
      <c r="MRS61" s="13"/>
      <c r="MRT61" s="13"/>
      <c r="MRU61" s="13"/>
      <c r="MRV61" s="13"/>
      <c r="MRW61" s="13"/>
      <c r="MRX61" s="13"/>
      <c r="MRY61" s="13"/>
      <c r="MRZ61" s="13"/>
      <c r="MSA61" s="13"/>
      <c r="MSB61" s="13"/>
      <c r="MSC61" s="13"/>
      <c r="MSD61" s="13"/>
      <c r="MSE61" s="13"/>
      <c r="MSF61" s="13"/>
      <c r="MSG61" s="13"/>
      <c r="MSH61" s="13"/>
      <c r="MSI61" s="13"/>
      <c r="MSJ61" s="13"/>
      <c r="MSK61" s="13"/>
      <c r="MSL61" s="13"/>
      <c r="MSM61" s="13"/>
      <c r="MSN61" s="13"/>
      <c r="MSO61" s="13"/>
      <c r="MSP61" s="13"/>
      <c r="MSQ61" s="13"/>
      <c r="MSR61" s="13"/>
      <c r="MSS61" s="13"/>
      <c r="MST61" s="13"/>
      <c r="MSU61" s="13"/>
      <c r="MSV61" s="13"/>
      <c r="MSW61" s="13"/>
      <c r="MSX61" s="13"/>
      <c r="MSY61" s="13"/>
      <c r="MSZ61" s="13"/>
      <c r="MTA61" s="13"/>
      <c r="MTB61" s="13"/>
      <c r="MTC61" s="13"/>
      <c r="MTD61" s="13"/>
      <c r="MTE61" s="13"/>
      <c r="MTF61" s="13"/>
      <c r="MTG61" s="13"/>
      <c r="MTH61" s="13"/>
      <c r="MTI61" s="13"/>
      <c r="MTJ61" s="13"/>
      <c r="MTK61" s="13"/>
      <c r="MTL61" s="13"/>
      <c r="MTM61" s="13"/>
      <c r="MTN61" s="13"/>
      <c r="MTO61" s="13"/>
      <c r="MTP61" s="13"/>
      <c r="MTQ61" s="13"/>
      <c r="MTR61" s="13"/>
      <c r="MTS61" s="13"/>
      <c r="MTT61" s="13"/>
      <c r="MTU61" s="13"/>
      <c r="MTV61" s="13"/>
      <c r="MTW61" s="13"/>
      <c r="MTX61" s="13"/>
      <c r="MTY61" s="13"/>
      <c r="MTZ61" s="13"/>
      <c r="MUA61" s="13"/>
      <c r="MUB61" s="13"/>
      <c r="MUC61" s="13"/>
      <c r="MUD61" s="13"/>
      <c r="MUE61" s="13"/>
      <c r="MUF61" s="13"/>
      <c r="MUG61" s="13"/>
      <c r="MUH61" s="13"/>
      <c r="MUI61" s="13"/>
      <c r="MUJ61" s="13"/>
      <c r="MUK61" s="13"/>
      <c r="MUL61" s="13"/>
      <c r="MUM61" s="13"/>
      <c r="MUN61" s="13"/>
      <c r="MUO61" s="13"/>
      <c r="MUP61" s="13"/>
      <c r="MUQ61" s="13"/>
      <c r="MUR61" s="13"/>
      <c r="MUS61" s="13"/>
      <c r="MUT61" s="13"/>
      <c r="MUU61" s="13"/>
      <c r="MUV61" s="13"/>
      <c r="MUW61" s="13"/>
      <c r="MUX61" s="13"/>
      <c r="MUY61" s="13"/>
      <c r="MUZ61" s="13"/>
      <c r="MVA61" s="13"/>
      <c r="MVB61" s="13"/>
      <c r="MVC61" s="13"/>
      <c r="MVD61" s="13"/>
      <c r="MVE61" s="13"/>
      <c r="MVF61" s="13"/>
      <c r="MVG61" s="13"/>
      <c r="MVH61" s="13"/>
      <c r="MVI61" s="13"/>
      <c r="MVJ61" s="13"/>
      <c r="MVK61" s="13"/>
      <c r="MVL61" s="13"/>
      <c r="MVM61" s="13"/>
      <c r="MVN61" s="13"/>
      <c r="MVO61" s="13"/>
      <c r="MVP61" s="13"/>
      <c r="MVQ61" s="13"/>
      <c r="MVR61" s="13"/>
      <c r="MVS61" s="13"/>
      <c r="MVT61" s="13"/>
      <c r="MVU61" s="13"/>
      <c r="MVV61" s="13"/>
      <c r="MVW61" s="13"/>
      <c r="MVX61" s="13"/>
      <c r="MVY61" s="13"/>
      <c r="MVZ61" s="13"/>
      <c r="MWA61" s="13"/>
      <c r="MWB61" s="13"/>
      <c r="MWC61" s="13"/>
      <c r="MWD61" s="13"/>
      <c r="MWE61" s="13"/>
      <c r="MWF61" s="13"/>
      <c r="MWG61" s="13"/>
      <c r="MWH61" s="13"/>
      <c r="MWI61" s="13"/>
      <c r="MWJ61" s="13"/>
      <c r="MWK61" s="13"/>
      <c r="MWL61" s="13"/>
      <c r="MWM61" s="13"/>
      <c r="MWN61" s="13"/>
      <c r="MWO61" s="13"/>
      <c r="MWP61" s="13"/>
      <c r="MWQ61" s="13"/>
      <c r="MWR61" s="13"/>
      <c r="MWS61" s="13"/>
      <c r="MWT61" s="13"/>
      <c r="MWU61" s="13"/>
      <c r="MWV61" s="13"/>
      <c r="MWW61" s="13"/>
      <c r="MWX61" s="13"/>
      <c r="MWY61" s="13"/>
      <c r="MWZ61" s="13"/>
      <c r="MXA61" s="13"/>
      <c r="MXB61" s="13"/>
      <c r="MXC61" s="13"/>
      <c r="MXD61" s="13"/>
      <c r="MXE61" s="13"/>
      <c r="MXF61" s="13"/>
      <c r="MXG61" s="13"/>
      <c r="MXH61" s="13"/>
      <c r="MXI61" s="13"/>
      <c r="MXJ61" s="13"/>
      <c r="MXK61" s="13"/>
      <c r="MXL61" s="13"/>
      <c r="MXM61" s="13"/>
      <c r="MXN61" s="13"/>
      <c r="MXO61" s="13"/>
      <c r="MXP61" s="13"/>
      <c r="MXQ61" s="13"/>
      <c r="MXR61" s="13"/>
      <c r="MXS61" s="13"/>
      <c r="MXT61" s="13"/>
      <c r="MXU61" s="13"/>
      <c r="MXV61" s="13"/>
      <c r="MXW61" s="13"/>
      <c r="MXX61" s="13"/>
      <c r="MXY61" s="13"/>
      <c r="MXZ61" s="13"/>
      <c r="MYA61" s="13"/>
      <c r="MYB61" s="13"/>
      <c r="MYC61" s="13"/>
      <c r="MYD61" s="13"/>
      <c r="MYE61" s="13"/>
      <c r="MYF61" s="13"/>
      <c r="MYG61" s="13"/>
      <c r="MYH61" s="13"/>
      <c r="MYI61" s="13"/>
      <c r="MYJ61" s="13"/>
      <c r="MYK61" s="13"/>
      <c r="MYL61" s="13"/>
      <c r="MYM61" s="13"/>
      <c r="MYN61" s="13"/>
      <c r="MYO61" s="13"/>
      <c r="MYP61" s="13"/>
      <c r="MYQ61" s="13"/>
      <c r="MYR61" s="13"/>
      <c r="MYS61" s="13"/>
      <c r="MYT61" s="13"/>
      <c r="MYU61" s="13"/>
      <c r="MYV61" s="13"/>
      <c r="MYW61" s="13"/>
      <c r="MYX61" s="13"/>
      <c r="MYY61" s="13"/>
      <c r="MYZ61" s="13"/>
      <c r="MZA61" s="13"/>
      <c r="MZB61" s="13"/>
      <c r="MZC61" s="13"/>
      <c r="MZD61" s="13"/>
      <c r="MZE61" s="13"/>
      <c r="MZF61" s="13"/>
      <c r="MZG61" s="13"/>
      <c r="MZH61" s="13"/>
      <c r="MZI61" s="13"/>
      <c r="MZJ61" s="13"/>
      <c r="MZK61" s="13"/>
      <c r="MZL61" s="13"/>
      <c r="MZM61" s="13"/>
      <c r="MZN61" s="13"/>
      <c r="MZO61" s="13"/>
      <c r="MZP61" s="13"/>
      <c r="MZQ61" s="13"/>
      <c r="MZR61" s="13"/>
      <c r="MZS61" s="13"/>
      <c r="MZT61" s="13"/>
      <c r="MZU61" s="13"/>
      <c r="MZV61" s="13"/>
      <c r="MZW61" s="13"/>
      <c r="MZX61" s="13"/>
      <c r="MZY61" s="13"/>
      <c r="MZZ61" s="13"/>
      <c r="NAA61" s="13"/>
      <c r="NAB61" s="13"/>
      <c r="NAC61" s="13"/>
      <c r="NAD61" s="13"/>
      <c r="NAE61" s="13"/>
      <c r="NAF61" s="13"/>
      <c r="NAG61" s="13"/>
      <c r="NAH61" s="13"/>
      <c r="NAI61" s="13"/>
      <c r="NAJ61" s="13"/>
      <c r="NAK61" s="13"/>
      <c r="NAL61" s="13"/>
      <c r="NAM61" s="13"/>
      <c r="NAN61" s="13"/>
      <c r="NAO61" s="13"/>
      <c r="NAP61" s="13"/>
      <c r="NAQ61" s="13"/>
      <c r="NAR61" s="13"/>
      <c r="NAS61" s="13"/>
      <c r="NAT61" s="13"/>
      <c r="NAU61" s="13"/>
      <c r="NAV61" s="13"/>
      <c r="NAW61" s="13"/>
      <c r="NAX61" s="13"/>
      <c r="NAY61" s="13"/>
      <c r="NAZ61" s="13"/>
      <c r="NBA61" s="13"/>
      <c r="NBB61" s="13"/>
      <c r="NBC61" s="13"/>
      <c r="NBD61" s="13"/>
      <c r="NBE61" s="13"/>
      <c r="NBF61" s="13"/>
      <c r="NBG61" s="13"/>
      <c r="NBH61" s="13"/>
      <c r="NBI61" s="13"/>
      <c r="NBJ61" s="13"/>
      <c r="NBK61" s="13"/>
      <c r="NBL61" s="13"/>
      <c r="NBM61" s="13"/>
      <c r="NBN61" s="13"/>
      <c r="NBO61" s="13"/>
      <c r="NBP61" s="13"/>
      <c r="NBQ61" s="13"/>
      <c r="NBR61" s="13"/>
      <c r="NBS61" s="13"/>
      <c r="NBT61" s="13"/>
      <c r="NBU61" s="13"/>
      <c r="NBV61" s="13"/>
      <c r="NBW61" s="13"/>
      <c r="NBX61" s="13"/>
      <c r="NBY61" s="13"/>
      <c r="NBZ61" s="13"/>
      <c r="NCA61" s="13"/>
      <c r="NCB61" s="13"/>
      <c r="NCC61" s="13"/>
      <c r="NCD61" s="13"/>
      <c r="NCE61" s="13"/>
      <c r="NCF61" s="13"/>
      <c r="NCG61" s="13"/>
      <c r="NCH61" s="13"/>
      <c r="NCI61" s="13"/>
      <c r="NCJ61" s="13"/>
      <c r="NCK61" s="13"/>
      <c r="NCL61" s="13"/>
      <c r="NCM61" s="13"/>
      <c r="NCN61" s="13"/>
      <c r="NCO61" s="13"/>
      <c r="NCP61" s="13"/>
      <c r="NCQ61" s="13"/>
      <c r="NCR61" s="13"/>
      <c r="NCS61" s="13"/>
      <c r="NCT61" s="13"/>
      <c r="NCU61" s="13"/>
      <c r="NCV61" s="13"/>
      <c r="NCW61" s="13"/>
      <c r="NCX61" s="13"/>
      <c r="NCY61" s="13"/>
      <c r="NCZ61" s="13"/>
      <c r="NDA61" s="13"/>
      <c r="NDB61" s="13"/>
      <c r="NDC61" s="13"/>
      <c r="NDD61" s="13"/>
      <c r="NDE61" s="13"/>
      <c r="NDF61" s="13"/>
      <c r="NDG61" s="13"/>
      <c r="NDH61" s="13"/>
      <c r="NDI61" s="13"/>
      <c r="NDJ61" s="13"/>
      <c r="NDK61" s="13"/>
      <c r="NDL61" s="13"/>
      <c r="NDM61" s="13"/>
      <c r="NDN61" s="13"/>
      <c r="NDO61" s="13"/>
      <c r="NDP61" s="13"/>
      <c r="NDQ61" s="13"/>
      <c r="NDR61" s="13"/>
      <c r="NDS61" s="13"/>
      <c r="NDT61" s="13"/>
      <c r="NDU61" s="13"/>
      <c r="NDV61" s="13"/>
      <c r="NDW61" s="13"/>
      <c r="NDX61" s="13"/>
      <c r="NDY61" s="13"/>
      <c r="NDZ61" s="13"/>
      <c r="NEA61" s="13"/>
      <c r="NEB61" s="13"/>
      <c r="NEC61" s="13"/>
      <c r="NED61" s="13"/>
      <c r="NEE61" s="13"/>
      <c r="NEF61" s="13"/>
      <c r="NEG61" s="13"/>
      <c r="NEH61" s="13"/>
      <c r="NEI61" s="13"/>
      <c r="NEJ61" s="13"/>
      <c r="NEK61" s="13"/>
      <c r="NEL61" s="13"/>
      <c r="NEM61" s="13"/>
      <c r="NEN61" s="13"/>
      <c r="NEO61" s="13"/>
      <c r="NEP61" s="13"/>
      <c r="NEQ61" s="13"/>
      <c r="NER61" s="13"/>
      <c r="NES61" s="13"/>
      <c r="NET61" s="13"/>
      <c r="NEU61" s="13"/>
      <c r="NEV61" s="13"/>
      <c r="NEW61" s="13"/>
      <c r="NEX61" s="13"/>
      <c r="NEY61" s="13"/>
      <c r="NEZ61" s="13"/>
      <c r="NFA61" s="13"/>
      <c r="NFB61" s="13"/>
      <c r="NFC61" s="13"/>
      <c r="NFD61" s="13"/>
      <c r="NFE61" s="13"/>
      <c r="NFF61" s="13"/>
      <c r="NFG61" s="13"/>
      <c r="NFH61" s="13"/>
      <c r="NFI61" s="13"/>
      <c r="NFJ61" s="13"/>
      <c r="NFK61" s="13"/>
      <c r="NFL61" s="13"/>
      <c r="NFM61" s="13"/>
      <c r="NFN61" s="13"/>
      <c r="NFO61" s="13"/>
      <c r="NFP61" s="13"/>
      <c r="NFQ61" s="13"/>
      <c r="NFR61" s="13"/>
      <c r="NFS61" s="13"/>
      <c r="NFT61" s="13"/>
      <c r="NFU61" s="13"/>
      <c r="NFV61" s="13"/>
      <c r="NFW61" s="13"/>
      <c r="NFX61" s="13"/>
      <c r="NFY61" s="13"/>
      <c r="NFZ61" s="13"/>
      <c r="NGA61" s="13"/>
      <c r="NGB61" s="13"/>
      <c r="NGC61" s="13"/>
      <c r="NGD61" s="13"/>
      <c r="NGE61" s="13"/>
      <c r="NGF61" s="13"/>
      <c r="NGG61" s="13"/>
      <c r="NGH61" s="13"/>
      <c r="NGI61" s="13"/>
      <c r="NGJ61" s="13"/>
      <c r="NGK61" s="13"/>
      <c r="NGL61" s="13"/>
      <c r="NGM61" s="13"/>
      <c r="NGN61" s="13"/>
      <c r="NGO61" s="13"/>
      <c r="NGP61" s="13"/>
      <c r="NGQ61" s="13"/>
      <c r="NGR61" s="13"/>
      <c r="NGS61" s="13"/>
      <c r="NGT61" s="13"/>
      <c r="NGU61" s="13"/>
      <c r="NGV61" s="13"/>
      <c r="NGW61" s="13"/>
      <c r="NGX61" s="13"/>
      <c r="NGY61" s="13"/>
      <c r="NGZ61" s="13"/>
      <c r="NHA61" s="13"/>
      <c r="NHB61" s="13"/>
      <c r="NHC61" s="13"/>
      <c r="NHD61" s="13"/>
      <c r="NHE61" s="13"/>
      <c r="NHF61" s="13"/>
      <c r="NHG61" s="13"/>
      <c r="NHH61" s="13"/>
      <c r="NHI61" s="13"/>
      <c r="NHJ61" s="13"/>
      <c r="NHK61" s="13"/>
      <c r="NHL61" s="13"/>
      <c r="NHM61" s="13"/>
      <c r="NHN61" s="13"/>
      <c r="NHO61" s="13"/>
      <c r="NHP61" s="13"/>
      <c r="NHQ61" s="13"/>
      <c r="NHR61" s="13"/>
      <c r="NHS61" s="13"/>
      <c r="NHT61" s="13"/>
      <c r="NHU61" s="13"/>
      <c r="NHV61" s="13"/>
      <c r="NHW61" s="13"/>
      <c r="NHX61" s="13"/>
      <c r="NHY61" s="13"/>
      <c r="NHZ61" s="13"/>
      <c r="NIA61" s="13"/>
      <c r="NIB61" s="13"/>
      <c r="NIC61" s="13"/>
      <c r="NID61" s="13"/>
      <c r="NIE61" s="13"/>
      <c r="NIF61" s="13"/>
      <c r="NIG61" s="13"/>
      <c r="NIH61" s="13"/>
      <c r="NII61" s="13"/>
      <c r="NIJ61" s="13"/>
      <c r="NIK61" s="13"/>
      <c r="NIL61" s="13"/>
      <c r="NIM61" s="13"/>
      <c r="NIN61" s="13"/>
      <c r="NIO61" s="13"/>
      <c r="NIP61" s="13"/>
      <c r="NIQ61" s="13"/>
      <c r="NIR61" s="13"/>
      <c r="NIS61" s="13"/>
      <c r="NIT61" s="13"/>
      <c r="NIU61" s="13"/>
      <c r="NIV61" s="13"/>
      <c r="NIW61" s="13"/>
      <c r="NIX61" s="13"/>
      <c r="NIY61" s="13"/>
      <c r="NIZ61" s="13"/>
      <c r="NJA61" s="13"/>
      <c r="NJB61" s="13"/>
      <c r="NJC61" s="13"/>
      <c r="NJD61" s="13"/>
      <c r="NJE61" s="13"/>
      <c r="NJF61" s="13"/>
      <c r="NJG61" s="13"/>
      <c r="NJH61" s="13"/>
      <c r="NJI61" s="13"/>
      <c r="NJJ61" s="13"/>
      <c r="NJK61" s="13"/>
      <c r="NJL61" s="13"/>
      <c r="NJM61" s="13"/>
      <c r="NJN61" s="13"/>
      <c r="NJO61" s="13"/>
      <c r="NJP61" s="13"/>
      <c r="NJQ61" s="13"/>
      <c r="NJR61" s="13"/>
      <c r="NJS61" s="13"/>
      <c r="NJT61" s="13"/>
      <c r="NJU61" s="13"/>
      <c r="NJV61" s="13"/>
      <c r="NJW61" s="13"/>
      <c r="NJX61" s="13"/>
      <c r="NJY61" s="13"/>
      <c r="NJZ61" s="13"/>
      <c r="NKA61" s="13"/>
      <c r="NKB61" s="13"/>
      <c r="NKC61" s="13"/>
      <c r="NKD61" s="13"/>
      <c r="NKE61" s="13"/>
      <c r="NKF61" s="13"/>
      <c r="NKG61" s="13"/>
      <c r="NKH61" s="13"/>
      <c r="NKI61" s="13"/>
      <c r="NKJ61" s="13"/>
      <c r="NKK61" s="13"/>
      <c r="NKL61" s="13"/>
      <c r="NKM61" s="13"/>
      <c r="NKN61" s="13"/>
      <c r="NKO61" s="13"/>
      <c r="NKP61" s="13"/>
      <c r="NKQ61" s="13"/>
      <c r="NKR61" s="13"/>
      <c r="NKS61" s="13"/>
      <c r="NKT61" s="13"/>
      <c r="NKU61" s="13"/>
      <c r="NKV61" s="13"/>
      <c r="NKW61" s="13"/>
      <c r="NKX61" s="13"/>
      <c r="NKY61" s="13"/>
      <c r="NKZ61" s="13"/>
      <c r="NLA61" s="13"/>
      <c r="NLB61" s="13"/>
      <c r="NLC61" s="13"/>
      <c r="NLD61" s="13"/>
      <c r="NLE61" s="13"/>
      <c r="NLF61" s="13"/>
      <c r="NLG61" s="13"/>
      <c r="NLH61" s="13"/>
      <c r="NLI61" s="13"/>
      <c r="NLJ61" s="13"/>
      <c r="NLK61" s="13"/>
      <c r="NLL61" s="13"/>
      <c r="NLM61" s="13"/>
      <c r="NLN61" s="13"/>
      <c r="NLO61" s="13"/>
      <c r="NLP61" s="13"/>
      <c r="NLQ61" s="13"/>
      <c r="NLR61" s="13"/>
      <c r="NLS61" s="13"/>
      <c r="NLT61" s="13"/>
      <c r="NLU61" s="13"/>
      <c r="NLV61" s="13"/>
      <c r="NLW61" s="13"/>
      <c r="NLX61" s="13"/>
      <c r="NLY61" s="13"/>
      <c r="NLZ61" s="13"/>
      <c r="NMA61" s="13"/>
      <c r="NMB61" s="13"/>
      <c r="NMC61" s="13"/>
      <c r="NMD61" s="13"/>
      <c r="NME61" s="13"/>
      <c r="NMF61" s="13"/>
      <c r="NMG61" s="13"/>
      <c r="NMH61" s="13"/>
      <c r="NMI61" s="13"/>
      <c r="NMJ61" s="13"/>
      <c r="NMK61" s="13"/>
      <c r="NML61" s="13"/>
      <c r="NMM61" s="13"/>
      <c r="NMN61" s="13"/>
      <c r="NMO61" s="13"/>
      <c r="NMP61" s="13"/>
      <c r="NMQ61" s="13"/>
      <c r="NMR61" s="13"/>
      <c r="NMS61" s="13"/>
      <c r="NMT61" s="13"/>
      <c r="NMU61" s="13"/>
      <c r="NMV61" s="13"/>
      <c r="NMW61" s="13"/>
      <c r="NMX61" s="13"/>
      <c r="NMY61" s="13"/>
      <c r="NMZ61" s="13"/>
      <c r="NNA61" s="13"/>
      <c r="NNB61" s="13"/>
      <c r="NNC61" s="13"/>
      <c r="NND61" s="13"/>
      <c r="NNE61" s="13"/>
      <c r="NNF61" s="13"/>
      <c r="NNG61" s="13"/>
      <c r="NNH61" s="13"/>
      <c r="NNI61" s="13"/>
      <c r="NNJ61" s="13"/>
      <c r="NNK61" s="13"/>
      <c r="NNL61" s="13"/>
      <c r="NNM61" s="13"/>
      <c r="NNN61" s="13"/>
      <c r="NNO61" s="13"/>
      <c r="NNP61" s="13"/>
      <c r="NNQ61" s="13"/>
      <c r="NNR61" s="13"/>
      <c r="NNS61" s="13"/>
      <c r="NNT61" s="13"/>
      <c r="NNU61" s="13"/>
      <c r="NNV61" s="13"/>
      <c r="NNW61" s="13"/>
      <c r="NNX61" s="13"/>
      <c r="NNY61" s="13"/>
      <c r="NNZ61" s="13"/>
      <c r="NOA61" s="13"/>
      <c r="NOB61" s="13"/>
      <c r="NOC61" s="13"/>
      <c r="NOD61" s="13"/>
      <c r="NOE61" s="13"/>
      <c r="NOF61" s="13"/>
      <c r="NOG61" s="13"/>
      <c r="NOH61" s="13"/>
      <c r="NOI61" s="13"/>
      <c r="NOJ61" s="13"/>
      <c r="NOK61" s="13"/>
      <c r="NOL61" s="13"/>
      <c r="NOM61" s="13"/>
      <c r="NON61" s="13"/>
      <c r="NOO61" s="13"/>
      <c r="NOP61" s="13"/>
      <c r="NOQ61" s="13"/>
      <c r="NOR61" s="13"/>
      <c r="NOS61" s="13"/>
      <c r="NOT61" s="13"/>
      <c r="NOU61" s="13"/>
      <c r="NOV61" s="13"/>
      <c r="NOW61" s="13"/>
      <c r="NOX61" s="13"/>
      <c r="NOY61" s="13"/>
      <c r="NOZ61" s="13"/>
      <c r="NPA61" s="13"/>
      <c r="NPB61" s="13"/>
      <c r="NPC61" s="13"/>
      <c r="NPD61" s="13"/>
      <c r="NPE61" s="13"/>
      <c r="NPF61" s="13"/>
      <c r="NPG61" s="13"/>
      <c r="NPH61" s="13"/>
      <c r="NPI61" s="13"/>
      <c r="NPJ61" s="13"/>
      <c r="NPK61" s="13"/>
      <c r="NPL61" s="13"/>
      <c r="NPM61" s="13"/>
      <c r="NPN61" s="13"/>
      <c r="NPO61" s="13"/>
      <c r="NPP61" s="13"/>
      <c r="NPQ61" s="13"/>
      <c r="NPR61" s="13"/>
      <c r="NPS61" s="13"/>
      <c r="NPT61" s="13"/>
      <c r="NPU61" s="13"/>
      <c r="NPV61" s="13"/>
      <c r="NPW61" s="13"/>
      <c r="NPX61" s="13"/>
      <c r="NPY61" s="13"/>
      <c r="NPZ61" s="13"/>
      <c r="NQA61" s="13"/>
      <c r="NQB61" s="13"/>
      <c r="NQC61" s="13"/>
      <c r="NQD61" s="13"/>
      <c r="NQE61" s="13"/>
      <c r="NQF61" s="13"/>
      <c r="NQG61" s="13"/>
      <c r="NQH61" s="13"/>
      <c r="NQI61" s="13"/>
      <c r="NQJ61" s="13"/>
      <c r="NQK61" s="13"/>
      <c r="NQL61" s="13"/>
      <c r="NQM61" s="13"/>
      <c r="NQN61" s="13"/>
      <c r="NQO61" s="13"/>
      <c r="NQP61" s="13"/>
      <c r="NQQ61" s="13"/>
      <c r="NQR61" s="13"/>
      <c r="NQS61" s="13"/>
      <c r="NQT61" s="13"/>
      <c r="NQU61" s="13"/>
      <c r="NQV61" s="13"/>
      <c r="NQW61" s="13"/>
      <c r="NQX61" s="13"/>
      <c r="NQY61" s="13"/>
      <c r="NQZ61" s="13"/>
      <c r="NRA61" s="13"/>
      <c r="NRB61" s="13"/>
      <c r="NRC61" s="13"/>
      <c r="NRD61" s="13"/>
      <c r="NRE61" s="13"/>
      <c r="NRF61" s="13"/>
      <c r="NRG61" s="13"/>
      <c r="NRH61" s="13"/>
      <c r="NRI61" s="13"/>
      <c r="NRJ61" s="13"/>
      <c r="NRK61" s="13"/>
      <c r="NRL61" s="13"/>
      <c r="NRM61" s="13"/>
      <c r="NRN61" s="13"/>
      <c r="NRO61" s="13"/>
      <c r="NRP61" s="13"/>
      <c r="NRQ61" s="13"/>
      <c r="NRR61" s="13"/>
      <c r="NRS61" s="13"/>
      <c r="NRT61" s="13"/>
      <c r="NRU61" s="13"/>
      <c r="NRV61" s="13"/>
      <c r="NRW61" s="13"/>
      <c r="NRX61" s="13"/>
      <c r="NRY61" s="13"/>
      <c r="NRZ61" s="13"/>
      <c r="NSA61" s="13"/>
      <c r="NSB61" s="13"/>
      <c r="NSC61" s="13"/>
      <c r="NSD61" s="13"/>
      <c r="NSE61" s="13"/>
      <c r="NSF61" s="13"/>
      <c r="NSG61" s="13"/>
      <c r="NSH61" s="13"/>
      <c r="NSI61" s="13"/>
      <c r="NSJ61" s="13"/>
      <c r="NSK61" s="13"/>
      <c r="NSL61" s="13"/>
      <c r="NSM61" s="13"/>
      <c r="NSN61" s="13"/>
      <c r="NSO61" s="13"/>
      <c r="NSP61" s="13"/>
      <c r="NSQ61" s="13"/>
      <c r="NSR61" s="13"/>
      <c r="NSS61" s="13"/>
      <c r="NST61" s="13"/>
      <c r="NSU61" s="13"/>
      <c r="NSV61" s="13"/>
      <c r="NSW61" s="13"/>
      <c r="NSX61" s="13"/>
      <c r="NSY61" s="13"/>
      <c r="NSZ61" s="13"/>
      <c r="NTA61" s="13"/>
      <c r="NTB61" s="13"/>
      <c r="NTC61" s="13"/>
      <c r="NTD61" s="13"/>
      <c r="NTE61" s="13"/>
      <c r="NTF61" s="13"/>
      <c r="NTG61" s="13"/>
      <c r="NTH61" s="13"/>
      <c r="NTI61" s="13"/>
      <c r="NTJ61" s="13"/>
      <c r="NTK61" s="13"/>
      <c r="NTL61" s="13"/>
      <c r="NTM61" s="13"/>
      <c r="NTN61" s="13"/>
      <c r="NTO61" s="13"/>
      <c r="NTP61" s="13"/>
      <c r="NTQ61" s="13"/>
      <c r="NTR61" s="13"/>
      <c r="NTS61" s="13"/>
      <c r="NTT61" s="13"/>
      <c r="NTU61" s="13"/>
      <c r="NTV61" s="13"/>
      <c r="NTW61" s="13"/>
      <c r="NTX61" s="13"/>
      <c r="NTY61" s="13"/>
      <c r="NTZ61" s="13"/>
      <c r="NUA61" s="13"/>
      <c r="NUB61" s="13"/>
      <c r="NUC61" s="13"/>
      <c r="NUD61" s="13"/>
      <c r="NUE61" s="13"/>
      <c r="NUF61" s="13"/>
      <c r="NUG61" s="13"/>
      <c r="NUH61" s="13"/>
      <c r="NUI61" s="13"/>
      <c r="NUJ61" s="13"/>
      <c r="NUK61" s="13"/>
      <c r="NUL61" s="13"/>
      <c r="NUM61" s="13"/>
      <c r="NUN61" s="13"/>
      <c r="NUO61" s="13"/>
      <c r="NUP61" s="13"/>
      <c r="NUQ61" s="13"/>
      <c r="NUR61" s="13"/>
      <c r="NUS61" s="13"/>
      <c r="NUT61" s="13"/>
      <c r="NUU61" s="13"/>
      <c r="NUV61" s="13"/>
      <c r="NUW61" s="13"/>
      <c r="NUX61" s="13"/>
      <c r="NUY61" s="13"/>
      <c r="NUZ61" s="13"/>
      <c r="NVA61" s="13"/>
      <c r="NVB61" s="13"/>
      <c r="NVC61" s="13"/>
      <c r="NVD61" s="13"/>
      <c r="NVE61" s="13"/>
      <c r="NVF61" s="13"/>
      <c r="NVG61" s="13"/>
      <c r="NVH61" s="13"/>
      <c r="NVI61" s="13"/>
      <c r="NVJ61" s="13"/>
      <c r="NVK61" s="13"/>
      <c r="NVL61" s="13"/>
      <c r="NVM61" s="13"/>
      <c r="NVN61" s="13"/>
      <c r="NVO61" s="13"/>
      <c r="NVP61" s="13"/>
      <c r="NVQ61" s="13"/>
      <c r="NVR61" s="13"/>
      <c r="NVS61" s="13"/>
      <c r="NVT61" s="13"/>
      <c r="NVU61" s="13"/>
      <c r="NVV61" s="13"/>
      <c r="NVW61" s="13"/>
      <c r="NVX61" s="13"/>
      <c r="NVY61" s="13"/>
      <c r="NVZ61" s="13"/>
      <c r="NWA61" s="13"/>
      <c r="NWB61" s="13"/>
      <c r="NWC61" s="13"/>
      <c r="NWD61" s="13"/>
      <c r="NWE61" s="13"/>
      <c r="NWF61" s="13"/>
      <c r="NWG61" s="13"/>
      <c r="NWH61" s="13"/>
      <c r="NWI61" s="13"/>
      <c r="NWJ61" s="13"/>
      <c r="NWK61" s="13"/>
      <c r="NWL61" s="13"/>
      <c r="NWM61" s="13"/>
      <c r="NWN61" s="13"/>
      <c r="NWO61" s="13"/>
      <c r="NWP61" s="13"/>
      <c r="NWQ61" s="13"/>
      <c r="NWR61" s="13"/>
      <c r="NWS61" s="13"/>
      <c r="NWT61" s="13"/>
      <c r="NWU61" s="13"/>
      <c r="NWV61" s="13"/>
      <c r="NWW61" s="13"/>
      <c r="NWX61" s="13"/>
      <c r="NWY61" s="13"/>
      <c r="NWZ61" s="13"/>
      <c r="NXA61" s="13"/>
      <c r="NXB61" s="13"/>
      <c r="NXC61" s="13"/>
      <c r="NXD61" s="13"/>
      <c r="NXE61" s="13"/>
      <c r="NXF61" s="13"/>
      <c r="NXG61" s="13"/>
      <c r="NXH61" s="13"/>
      <c r="NXI61" s="13"/>
      <c r="NXJ61" s="13"/>
      <c r="NXK61" s="13"/>
      <c r="NXL61" s="13"/>
      <c r="NXM61" s="13"/>
      <c r="NXN61" s="13"/>
      <c r="NXO61" s="13"/>
      <c r="NXP61" s="13"/>
      <c r="NXQ61" s="13"/>
      <c r="NXR61" s="13"/>
      <c r="NXS61" s="13"/>
      <c r="NXT61" s="13"/>
      <c r="NXU61" s="13"/>
      <c r="NXV61" s="13"/>
      <c r="NXW61" s="13"/>
      <c r="NXX61" s="13"/>
      <c r="NXY61" s="13"/>
      <c r="NXZ61" s="13"/>
      <c r="NYA61" s="13"/>
      <c r="NYB61" s="13"/>
      <c r="NYC61" s="13"/>
      <c r="NYD61" s="13"/>
      <c r="NYE61" s="13"/>
      <c r="NYF61" s="13"/>
      <c r="NYG61" s="13"/>
      <c r="NYH61" s="13"/>
      <c r="NYI61" s="13"/>
      <c r="NYJ61" s="13"/>
      <c r="NYK61" s="13"/>
      <c r="NYL61" s="13"/>
      <c r="NYM61" s="13"/>
      <c r="NYN61" s="13"/>
      <c r="NYO61" s="13"/>
      <c r="NYP61" s="13"/>
      <c r="NYQ61" s="13"/>
      <c r="NYR61" s="13"/>
      <c r="NYS61" s="13"/>
      <c r="NYT61" s="13"/>
      <c r="NYU61" s="13"/>
      <c r="NYV61" s="13"/>
      <c r="NYW61" s="13"/>
      <c r="NYX61" s="13"/>
      <c r="NYY61" s="13"/>
      <c r="NYZ61" s="13"/>
      <c r="NZA61" s="13"/>
      <c r="NZB61" s="13"/>
      <c r="NZC61" s="13"/>
      <c r="NZD61" s="13"/>
      <c r="NZE61" s="13"/>
      <c r="NZF61" s="13"/>
      <c r="NZG61" s="13"/>
      <c r="NZH61" s="13"/>
      <c r="NZI61" s="13"/>
      <c r="NZJ61" s="13"/>
      <c r="NZK61" s="13"/>
      <c r="NZL61" s="13"/>
      <c r="NZM61" s="13"/>
      <c r="NZN61" s="13"/>
      <c r="NZO61" s="13"/>
      <c r="NZP61" s="13"/>
      <c r="NZQ61" s="13"/>
      <c r="NZR61" s="13"/>
      <c r="NZS61" s="13"/>
      <c r="NZT61" s="13"/>
      <c r="NZU61" s="13"/>
      <c r="NZV61" s="13"/>
      <c r="NZW61" s="13"/>
      <c r="NZX61" s="13"/>
      <c r="NZY61" s="13"/>
      <c r="NZZ61" s="13"/>
      <c r="OAA61" s="13"/>
      <c r="OAB61" s="13"/>
      <c r="OAC61" s="13"/>
      <c r="OAD61" s="13"/>
      <c r="OAE61" s="13"/>
      <c r="OAF61" s="13"/>
      <c r="OAG61" s="13"/>
      <c r="OAH61" s="13"/>
      <c r="OAI61" s="13"/>
      <c r="OAJ61" s="13"/>
      <c r="OAK61" s="13"/>
      <c r="OAL61" s="13"/>
      <c r="OAM61" s="13"/>
      <c r="OAN61" s="13"/>
      <c r="OAO61" s="13"/>
      <c r="OAP61" s="13"/>
      <c r="OAQ61" s="13"/>
      <c r="OAR61" s="13"/>
      <c r="OAS61" s="13"/>
      <c r="OAT61" s="13"/>
      <c r="OAU61" s="13"/>
      <c r="OAV61" s="13"/>
      <c r="OAW61" s="13"/>
      <c r="OAX61" s="13"/>
      <c r="OAY61" s="13"/>
      <c r="OAZ61" s="13"/>
      <c r="OBA61" s="13"/>
      <c r="OBB61" s="13"/>
      <c r="OBC61" s="13"/>
      <c r="OBD61" s="13"/>
      <c r="OBE61" s="13"/>
      <c r="OBF61" s="13"/>
      <c r="OBG61" s="13"/>
      <c r="OBH61" s="13"/>
      <c r="OBI61" s="13"/>
      <c r="OBJ61" s="13"/>
      <c r="OBK61" s="13"/>
      <c r="OBL61" s="13"/>
      <c r="OBM61" s="13"/>
      <c r="OBN61" s="13"/>
      <c r="OBO61" s="13"/>
      <c r="OBP61" s="13"/>
      <c r="OBQ61" s="13"/>
      <c r="OBR61" s="13"/>
      <c r="OBS61" s="13"/>
      <c r="OBT61" s="13"/>
      <c r="OBU61" s="13"/>
      <c r="OBV61" s="13"/>
      <c r="OBW61" s="13"/>
      <c r="OBX61" s="13"/>
      <c r="OBY61" s="13"/>
      <c r="OBZ61" s="13"/>
      <c r="OCA61" s="13"/>
      <c r="OCB61" s="13"/>
      <c r="OCC61" s="13"/>
      <c r="OCD61" s="13"/>
      <c r="OCE61" s="13"/>
      <c r="OCF61" s="13"/>
      <c r="OCG61" s="13"/>
      <c r="OCH61" s="13"/>
      <c r="OCI61" s="13"/>
      <c r="OCJ61" s="13"/>
      <c r="OCK61" s="13"/>
      <c r="OCL61" s="13"/>
      <c r="OCM61" s="13"/>
      <c r="OCN61" s="13"/>
      <c r="OCO61" s="13"/>
      <c r="OCP61" s="13"/>
      <c r="OCQ61" s="13"/>
      <c r="OCR61" s="13"/>
      <c r="OCS61" s="13"/>
      <c r="OCT61" s="13"/>
      <c r="OCU61" s="13"/>
      <c r="OCV61" s="13"/>
      <c r="OCW61" s="13"/>
      <c r="OCX61" s="13"/>
      <c r="OCY61" s="13"/>
      <c r="OCZ61" s="13"/>
      <c r="ODA61" s="13"/>
      <c r="ODB61" s="13"/>
      <c r="ODC61" s="13"/>
      <c r="ODD61" s="13"/>
      <c r="ODE61" s="13"/>
      <c r="ODF61" s="13"/>
      <c r="ODG61" s="13"/>
      <c r="ODH61" s="13"/>
      <c r="ODI61" s="13"/>
      <c r="ODJ61" s="13"/>
      <c r="ODK61" s="13"/>
      <c r="ODL61" s="13"/>
      <c r="ODM61" s="13"/>
      <c r="ODN61" s="13"/>
      <c r="ODO61" s="13"/>
      <c r="ODP61" s="13"/>
      <c r="ODQ61" s="13"/>
      <c r="ODR61" s="13"/>
      <c r="ODS61" s="13"/>
      <c r="ODT61" s="13"/>
      <c r="ODU61" s="13"/>
      <c r="ODV61" s="13"/>
      <c r="ODW61" s="13"/>
      <c r="ODX61" s="13"/>
      <c r="ODY61" s="13"/>
      <c r="ODZ61" s="13"/>
      <c r="OEA61" s="13"/>
      <c r="OEB61" s="13"/>
      <c r="OEC61" s="13"/>
      <c r="OED61" s="13"/>
      <c r="OEE61" s="13"/>
      <c r="OEF61" s="13"/>
      <c r="OEG61" s="13"/>
      <c r="OEH61" s="13"/>
      <c r="OEI61" s="13"/>
      <c r="OEJ61" s="13"/>
      <c r="OEK61" s="13"/>
      <c r="OEL61" s="13"/>
      <c r="OEM61" s="13"/>
      <c r="OEN61" s="13"/>
      <c r="OEO61" s="13"/>
      <c r="OEP61" s="13"/>
      <c r="OEQ61" s="13"/>
      <c r="OER61" s="13"/>
      <c r="OES61" s="13"/>
      <c r="OET61" s="13"/>
      <c r="OEU61" s="13"/>
      <c r="OEV61" s="13"/>
      <c r="OEW61" s="13"/>
      <c r="OEX61" s="13"/>
      <c r="OEY61" s="13"/>
      <c r="OEZ61" s="13"/>
      <c r="OFA61" s="13"/>
      <c r="OFB61" s="13"/>
      <c r="OFC61" s="13"/>
      <c r="OFD61" s="13"/>
      <c r="OFE61" s="13"/>
      <c r="OFF61" s="13"/>
      <c r="OFG61" s="13"/>
      <c r="OFH61" s="13"/>
      <c r="OFI61" s="13"/>
      <c r="OFJ61" s="13"/>
      <c r="OFK61" s="13"/>
      <c r="OFL61" s="13"/>
      <c r="OFM61" s="13"/>
      <c r="OFN61" s="13"/>
      <c r="OFO61" s="13"/>
      <c r="OFP61" s="13"/>
      <c r="OFQ61" s="13"/>
      <c r="OFR61" s="13"/>
      <c r="OFS61" s="13"/>
      <c r="OFT61" s="13"/>
      <c r="OFU61" s="13"/>
      <c r="OFV61" s="13"/>
      <c r="OFW61" s="13"/>
      <c r="OFX61" s="13"/>
      <c r="OFY61" s="13"/>
      <c r="OFZ61" s="13"/>
      <c r="OGA61" s="13"/>
      <c r="OGB61" s="13"/>
      <c r="OGC61" s="13"/>
      <c r="OGD61" s="13"/>
      <c r="OGE61" s="13"/>
      <c r="OGF61" s="13"/>
      <c r="OGG61" s="13"/>
      <c r="OGH61" s="13"/>
      <c r="OGI61" s="13"/>
      <c r="OGJ61" s="13"/>
      <c r="OGK61" s="13"/>
      <c r="OGL61" s="13"/>
      <c r="OGM61" s="13"/>
      <c r="OGN61" s="13"/>
      <c r="OGO61" s="13"/>
      <c r="OGP61" s="13"/>
      <c r="OGQ61" s="13"/>
      <c r="OGR61" s="13"/>
      <c r="OGS61" s="13"/>
      <c r="OGT61" s="13"/>
      <c r="OGU61" s="13"/>
      <c r="OGV61" s="13"/>
      <c r="OGW61" s="13"/>
      <c r="OGX61" s="13"/>
      <c r="OGY61" s="13"/>
      <c r="OGZ61" s="13"/>
      <c r="OHA61" s="13"/>
      <c r="OHB61" s="13"/>
      <c r="OHC61" s="13"/>
      <c r="OHD61" s="13"/>
      <c r="OHE61" s="13"/>
      <c r="OHF61" s="13"/>
      <c r="OHG61" s="13"/>
      <c r="OHH61" s="13"/>
      <c r="OHI61" s="13"/>
      <c r="OHJ61" s="13"/>
      <c r="OHK61" s="13"/>
      <c r="OHL61" s="13"/>
      <c r="OHM61" s="13"/>
      <c r="OHN61" s="13"/>
      <c r="OHO61" s="13"/>
      <c r="OHP61" s="13"/>
      <c r="OHQ61" s="13"/>
      <c r="OHR61" s="13"/>
      <c r="OHS61" s="13"/>
      <c r="OHT61" s="13"/>
      <c r="OHU61" s="13"/>
      <c r="OHV61" s="13"/>
      <c r="OHW61" s="13"/>
      <c r="OHX61" s="13"/>
      <c r="OHY61" s="13"/>
      <c r="OHZ61" s="13"/>
      <c r="OIA61" s="13"/>
      <c r="OIB61" s="13"/>
      <c r="OIC61" s="13"/>
      <c r="OID61" s="13"/>
      <c r="OIE61" s="13"/>
      <c r="OIF61" s="13"/>
      <c r="OIG61" s="13"/>
      <c r="OIH61" s="13"/>
      <c r="OII61" s="13"/>
      <c r="OIJ61" s="13"/>
      <c r="OIK61" s="13"/>
      <c r="OIL61" s="13"/>
      <c r="OIM61" s="13"/>
      <c r="OIN61" s="13"/>
      <c r="OIO61" s="13"/>
      <c r="OIP61" s="13"/>
      <c r="OIQ61" s="13"/>
      <c r="OIR61" s="13"/>
      <c r="OIS61" s="13"/>
      <c r="OIT61" s="13"/>
      <c r="OIU61" s="13"/>
      <c r="OIV61" s="13"/>
      <c r="OIW61" s="13"/>
      <c r="OIX61" s="13"/>
      <c r="OIY61" s="13"/>
      <c r="OIZ61" s="13"/>
      <c r="OJA61" s="13"/>
      <c r="OJB61" s="13"/>
      <c r="OJC61" s="13"/>
      <c r="OJD61" s="13"/>
      <c r="OJE61" s="13"/>
      <c r="OJF61" s="13"/>
      <c r="OJG61" s="13"/>
      <c r="OJH61" s="13"/>
      <c r="OJI61" s="13"/>
      <c r="OJJ61" s="13"/>
      <c r="OJK61" s="13"/>
      <c r="OJL61" s="13"/>
      <c r="OJM61" s="13"/>
      <c r="OJN61" s="13"/>
      <c r="OJO61" s="13"/>
      <c r="OJP61" s="13"/>
      <c r="OJQ61" s="13"/>
      <c r="OJR61" s="13"/>
      <c r="OJS61" s="13"/>
      <c r="OJT61" s="13"/>
      <c r="OJU61" s="13"/>
      <c r="OJV61" s="13"/>
      <c r="OJW61" s="13"/>
      <c r="OJX61" s="13"/>
      <c r="OJY61" s="13"/>
      <c r="OJZ61" s="13"/>
      <c r="OKA61" s="13"/>
      <c r="OKB61" s="13"/>
      <c r="OKC61" s="13"/>
      <c r="OKD61" s="13"/>
      <c r="OKE61" s="13"/>
      <c r="OKF61" s="13"/>
      <c r="OKG61" s="13"/>
      <c r="OKH61" s="13"/>
      <c r="OKI61" s="13"/>
      <c r="OKJ61" s="13"/>
      <c r="OKK61" s="13"/>
      <c r="OKL61" s="13"/>
      <c r="OKM61" s="13"/>
      <c r="OKN61" s="13"/>
      <c r="OKO61" s="13"/>
      <c r="OKP61" s="13"/>
      <c r="OKQ61" s="13"/>
      <c r="OKR61" s="13"/>
      <c r="OKS61" s="13"/>
      <c r="OKT61" s="13"/>
      <c r="OKU61" s="13"/>
      <c r="OKV61" s="13"/>
      <c r="OKW61" s="13"/>
      <c r="OKX61" s="13"/>
      <c r="OKY61" s="13"/>
      <c r="OKZ61" s="13"/>
      <c r="OLA61" s="13"/>
      <c r="OLB61" s="13"/>
      <c r="OLC61" s="13"/>
      <c r="OLD61" s="13"/>
      <c r="OLE61" s="13"/>
      <c r="OLF61" s="13"/>
      <c r="OLG61" s="13"/>
      <c r="OLH61" s="13"/>
      <c r="OLI61" s="13"/>
      <c r="OLJ61" s="13"/>
      <c r="OLK61" s="13"/>
      <c r="OLL61" s="13"/>
      <c r="OLM61" s="13"/>
      <c r="OLN61" s="13"/>
      <c r="OLO61" s="13"/>
      <c r="OLP61" s="13"/>
      <c r="OLQ61" s="13"/>
      <c r="OLR61" s="13"/>
      <c r="OLS61" s="13"/>
      <c r="OLT61" s="13"/>
      <c r="OLU61" s="13"/>
      <c r="OLV61" s="13"/>
      <c r="OLW61" s="13"/>
      <c r="OLX61" s="13"/>
      <c r="OLY61" s="13"/>
      <c r="OLZ61" s="13"/>
      <c r="OMA61" s="13"/>
      <c r="OMB61" s="13"/>
      <c r="OMC61" s="13"/>
      <c r="OMD61" s="13"/>
      <c r="OME61" s="13"/>
      <c r="OMF61" s="13"/>
      <c r="OMG61" s="13"/>
      <c r="OMH61" s="13"/>
      <c r="OMI61" s="13"/>
      <c r="OMJ61" s="13"/>
      <c r="OMK61" s="13"/>
      <c r="OML61" s="13"/>
      <c r="OMM61" s="13"/>
      <c r="OMN61" s="13"/>
      <c r="OMO61" s="13"/>
      <c r="OMP61" s="13"/>
      <c r="OMQ61" s="13"/>
      <c r="OMR61" s="13"/>
      <c r="OMS61" s="13"/>
      <c r="OMT61" s="13"/>
      <c r="OMU61" s="13"/>
      <c r="OMV61" s="13"/>
      <c r="OMW61" s="13"/>
      <c r="OMX61" s="13"/>
      <c r="OMY61" s="13"/>
      <c r="OMZ61" s="13"/>
      <c r="ONA61" s="13"/>
      <c r="ONB61" s="13"/>
      <c r="ONC61" s="13"/>
      <c r="OND61" s="13"/>
      <c r="ONE61" s="13"/>
      <c r="ONF61" s="13"/>
      <c r="ONG61" s="13"/>
      <c r="ONH61" s="13"/>
      <c r="ONI61" s="13"/>
      <c r="ONJ61" s="13"/>
      <c r="ONK61" s="13"/>
      <c r="ONL61" s="13"/>
      <c r="ONM61" s="13"/>
      <c r="ONN61" s="13"/>
      <c r="ONO61" s="13"/>
      <c r="ONP61" s="13"/>
      <c r="ONQ61" s="13"/>
      <c r="ONR61" s="13"/>
      <c r="ONS61" s="13"/>
      <c r="ONT61" s="13"/>
      <c r="ONU61" s="13"/>
      <c r="ONV61" s="13"/>
      <c r="ONW61" s="13"/>
      <c r="ONX61" s="13"/>
      <c r="ONY61" s="13"/>
      <c r="ONZ61" s="13"/>
      <c r="OOA61" s="13"/>
      <c r="OOB61" s="13"/>
      <c r="OOC61" s="13"/>
      <c r="OOD61" s="13"/>
      <c r="OOE61" s="13"/>
      <c r="OOF61" s="13"/>
      <c r="OOG61" s="13"/>
      <c r="OOH61" s="13"/>
      <c r="OOI61" s="13"/>
      <c r="OOJ61" s="13"/>
      <c r="OOK61" s="13"/>
      <c r="OOL61" s="13"/>
      <c r="OOM61" s="13"/>
      <c r="OON61" s="13"/>
      <c r="OOO61" s="13"/>
      <c r="OOP61" s="13"/>
      <c r="OOQ61" s="13"/>
      <c r="OOR61" s="13"/>
      <c r="OOS61" s="13"/>
      <c r="OOT61" s="13"/>
      <c r="OOU61" s="13"/>
      <c r="OOV61" s="13"/>
      <c r="OOW61" s="13"/>
      <c r="OOX61" s="13"/>
      <c r="OOY61" s="13"/>
      <c r="OOZ61" s="13"/>
      <c r="OPA61" s="13"/>
      <c r="OPB61" s="13"/>
      <c r="OPC61" s="13"/>
      <c r="OPD61" s="13"/>
      <c r="OPE61" s="13"/>
      <c r="OPF61" s="13"/>
      <c r="OPG61" s="13"/>
      <c r="OPH61" s="13"/>
      <c r="OPI61" s="13"/>
      <c r="OPJ61" s="13"/>
      <c r="OPK61" s="13"/>
      <c r="OPL61" s="13"/>
      <c r="OPM61" s="13"/>
      <c r="OPN61" s="13"/>
      <c r="OPO61" s="13"/>
      <c r="OPP61" s="13"/>
      <c r="OPQ61" s="13"/>
      <c r="OPR61" s="13"/>
      <c r="OPS61" s="13"/>
      <c r="OPT61" s="13"/>
      <c r="OPU61" s="13"/>
      <c r="OPV61" s="13"/>
      <c r="OPW61" s="13"/>
      <c r="OPX61" s="13"/>
      <c r="OPY61" s="13"/>
      <c r="OPZ61" s="13"/>
      <c r="OQA61" s="13"/>
      <c r="OQB61" s="13"/>
      <c r="OQC61" s="13"/>
      <c r="OQD61" s="13"/>
      <c r="OQE61" s="13"/>
      <c r="OQF61" s="13"/>
      <c r="OQG61" s="13"/>
      <c r="OQH61" s="13"/>
      <c r="OQI61" s="13"/>
      <c r="OQJ61" s="13"/>
      <c r="OQK61" s="13"/>
      <c r="OQL61" s="13"/>
      <c r="OQM61" s="13"/>
      <c r="OQN61" s="13"/>
      <c r="OQO61" s="13"/>
      <c r="OQP61" s="13"/>
      <c r="OQQ61" s="13"/>
      <c r="OQR61" s="13"/>
      <c r="OQS61" s="13"/>
      <c r="OQT61" s="13"/>
      <c r="OQU61" s="13"/>
      <c r="OQV61" s="13"/>
      <c r="OQW61" s="13"/>
      <c r="OQX61" s="13"/>
      <c r="OQY61" s="13"/>
      <c r="OQZ61" s="13"/>
      <c r="ORA61" s="13"/>
      <c r="ORB61" s="13"/>
      <c r="ORC61" s="13"/>
      <c r="ORD61" s="13"/>
      <c r="ORE61" s="13"/>
      <c r="ORF61" s="13"/>
      <c r="ORG61" s="13"/>
      <c r="ORH61" s="13"/>
      <c r="ORI61" s="13"/>
      <c r="ORJ61" s="13"/>
      <c r="ORK61" s="13"/>
      <c r="ORL61" s="13"/>
      <c r="ORM61" s="13"/>
      <c r="ORN61" s="13"/>
      <c r="ORO61" s="13"/>
      <c r="ORP61" s="13"/>
      <c r="ORQ61" s="13"/>
      <c r="ORR61" s="13"/>
      <c r="ORS61" s="13"/>
      <c r="ORT61" s="13"/>
      <c r="ORU61" s="13"/>
      <c r="ORV61" s="13"/>
      <c r="ORW61" s="13"/>
      <c r="ORX61" s="13"/>
      <c r="ORY61" s="13"/>
      <c r="ORZ61" s="13"/>
      <c r="OSA61" s="13"/>
      <c r="OSB61" s="13"/>
      <c r="OSC61" s="13"/>
      <c r="OSD61" s="13"/>
      <c r="OSE61" s="13"/>
      <c r="OSF61" s="13"/>
      <c r="OSG61" s="13"/>
      <c r="OSH61" s="13"/>
      <c r="OSI61" s="13"/>
      <c r="OSJ61" s="13"/>
      <c r="OSK61" s="13"/>
      <c r="OSL61" s="13"/>
      <c r="OSM61" s="13"/>
      <c r="OSN61" s="13"/>
      <c r="OSO61" s="13"/>
      <c r="OSP61" s="13"/>
      <c r="OSQ61" s="13"/>
      <c r="OSR61" s="13"/>
      <c r="OSS61" s="13"/>
      <c r="OST61" s="13"/>
      <c r="OSU61" s="13"/>
      <c r="OSV61" s="13"/>
      <c r="OSW61" s="13"/>
      <c r="OSX61" s="13"/>
      <c r="OSY61" s="13"/>
      <c r="OSZ61" s="13"/>
      <c r="OTA61" s="13"/>
      <c r="OTB61" s="13"/>
      <c r="OTC61" s="13"/>
      <c r="OTD61" s="13"/>
      <c r="OTE61" s="13"/>
      <c r="OTF61" s="13"/>
      <c r="OTG61" s="13"/>
      <c r="OTH61" s="13"/>
      <c r="OTI61" s="13"/>
      <c r="OTJ61" s="13"/>
      <c r="OTK61" s="13"/>
      <c r="OTL61" s="13"/>
      <c r="OTM61" s="13"/>
      <c r="OTN61" s="13"/>
      <c r="OTO61" s="13"/>
      <c r="OTP61" s="13"/>
      <c r="OTQ61" s="13"/>
      <c r="OTR61" s="13"/>
      <c r="OTS61" s="13"/>
      <c r="OTT61" s="13"/>
      <c r="OTU61" s="13"/>
      <c r="OTV61" s="13"/>
      <c r="OTW61" s="13"/>
      <c r="OTX61" s="13"/>
      <c r="OTY61" s="13"/>
      <c r="OTZ61" s="13"/>
      <c r="OUA61" s="13"/>
      <c r="OUB61" s="13"/>
      <c r="OUC61" s="13"/>
      <c r="OUD61" s="13"/>
      <c r="OUE61" s="13"/>
      <c r="OUF61" s="13"/>
      <c r="OUG61" s="13"/>
      <c r="OUH61" s="13"/>
      <c r="OUI61" s="13"/>
      <c r="OUJ61" s="13"/>
      <c r="OUK61" s="13"/>
      <c r="OUL61" s="13"/>
      <c r="OUM61" s="13"/>
      <c r="OUN61" s="13"/>
      <c r="OUO61" s="13"/>
      <c r="OUP61" s="13"/>
      <c r="OUQ61" s="13"/>
      <c r="OUR61" s="13"/>
      <c r="OUS61" s="13"/>
      <c r="OUT61" s="13"/>
      <c r="OUU61" s="13"/>
      <c r="OUV61" s="13"/>
      <c r="OUW61" s="13"/>
      <c r="OUX61" s="13"/>
      <c r="OUY61" s="13"/>
      <c r="OUZ61" s="13"/>
      <c r="OVA61" s="13"/>
      <c r="OVB61" s="13"/>
      <c r="OVC61" s="13"/>
      <c r="OVD61" s="13"/>
      <c r="OVE61" s="13"/>
      <c r="OVF61" s="13"/>
      <c r="OVG61" s="13"/>
      <c r="OVH61" s="13"/>
      <c r="OVI61" s="13"/>
      <c r="OVJ61" s="13"/>
      <c r="OVK61" s="13"/>
      <c r="OVL61" s="13"/>
      <c r="OVM61" s="13"/>
      <c r="OVN61" s="13"/>
      <c r="OVO61" s="13"/>
      <c r="OVP61" s="13"/>
      <c r="OVQ61" s="13"/>
      <c r="OVR61" s="13"/>
      <c r="OVS61" s="13"/>
      <c r="OVT61" s="13"/>
      <c r="OVU61" s="13"/>
      <c r="OVV61" s="13"/>
      <c r="OVW61" s="13"/>
      <c r="OVX61" s="13"/>
      <c r="OVY61" s="13"/>
      <c r="OVZ61" s="13"/>
      <c r="OWA61" s="13"/>
      <c r="OWB61" s="13"/>
      <c r="OWC61" s="13"/>
      <c r="OWD61" s="13"/>
      <c r="OWE61" s="13"/>
      <c r="OWF61" s="13"/>
      <c r="OWG61" s="13"/>
      <c r="OWH61" s="13"/>
      <c r="OWI61" s="13"/>
      <c r="OWJ61" s="13"/>
      <c r="OWK61" s="13"/>
      <c r="OWL61" s="13"/>
      <c r="OWM61" s="13"/>
      <c r="OWN61" s="13"/>
      <c r="OWO61" s="13"/>
      <c r="OWP61" s="13"/>
      <c r="OWQ61" s="13"/>
      <c r="OWR61" s="13"/>
      <c r="OWS61" s="13"/>
      <c r="OWT61" s="13"/>
      <c r="OWU61" s="13"/>
      <c r="OWV61" s="13"/>
      <c r="OWW61" s="13"/>
      <c r="OWX61" s="13"/>
      <c r="OWY61" s="13"/>
      <c r="OWZ61" s="13"/>
      <c r="OXA61" s="13"/>
      <c r="OXB61" s="13"/>
      <c r="OXC61" s="13"/>
      <c r="OXD61" s="13"/>
      <c r="OXE61" s="13"/>
      <c r="OXF61" s="13"/>
      <c r="OXG61" s="13"/>
      <c r="OXH61" s="13"/>
      <c r="OXI61" s="13"/>
      <c r="OXJ61" s="13"/>
      <c r="OXK61" s="13"/>
      <c r="OXL61" s="13"/>
      <c r="OXM61" s="13"/>
      <c r="OXN61" s="13"/>
      <c r="OXO61" s="13"/>
      <c r="OXP61" s="13"/>
      <c r="OXQ61" s="13"/>
      <c r="OXR61" s="13"/>
      <c r="OXS61" s="13"/>
      <c r="OXT61" s="13"/>
      <c r="OXU61" s="13"/>
      <c r="OXV61" s="13"/>
      <c r="OXW61" s="13"/>
      <c r="OXX61" s="13"/>
      <c r="OXY61" s="13"/>
      <c r="OXZ61" s="13"/>
      <c r="OYA61" s="13"/>
      <c r="OYB61" s="13"/>
      <c r="OYC61" s="13"/>
      <c r="OYD61" s="13"/>
      <c r="OYE61" s="13"/>
      <c r="OYF61" s="13"/>
      <c r="OYG61" s="13"/>
      <c r="OYH61" s="13"/>
      <c r="OYI61" s="13"/>
      <c r="OYJ61" s="13"/>
      <c r="OYK61" s="13"/>
      <c r="OYL61" s="13"/>
      <c r="OYM61" s="13"/>
      <c r="OYN61" s="13"/>
      <c r="OYO61" s="13"/>
      <c r="OYP61" s="13"/>
      <c r="OYQ61" s="13"/>
      <c r="OYR61" s="13"/>
      <c r="OYS61" s="13"/>
      <c r="OYT61" s="13"/>
      <c r="OYU61" s="13"/>
      <c r="OYV61" s="13"/>
      <c r="OYW61" s="13"/>
      <c r="OYX61" s="13"/>
      <c r="OYY61" s="13"/>
      <c r="OYZ61" s="13"/>
      <c r="OZA61" s="13"/>
      <c r="OZB61" s="13"/>
      <c r="OZC61" s="13"/>
      <c r="OZD61" s="13"/>
      <c r="OZE61" s="13"/>
      <c r="OZF61" s="13"/>
      <c r="OZG61" s="13"/>
      <c r="OZH61" s="13"/>
      <c r="OZI61" s="13"/>
      <c r="OZJ61" s="13"/>
      <c r="OZK61" s="13"/>
      <c r="OZL61" s="13"/>
      <c r="OZM61" s="13"/>
      <c r="OZN61" s="13"/>
      <c r="OZO61" s="13"/>
      <c r="OZP61" s="13"/>
      <c r="OZQ61" s="13"/>
      <c r="OZR61" s="13"/>
      <c r="OZS61" s="13"/>
      <c r="OZT61" s="13"/>
      <c r="OZU61" s="13"/>
      <c r="OZV61" s="13"/>
      <c r="OZW61" s="13"/>
      <c r="OZX61" s="13"/>
      <c r="OZY61" s="13"/>
      <c r="OZZ61" s="13"/>
      <c r="PAA61" s="13"/>
      <c r="PAB61" s="13"/>
      <c r="PAC61" s="13"/>
      <c r="PAD61" s="13"/>
      <c r="PAE61" s="13"/>
      <c r="PAF61" s="13"/>
      <c r="PAG61" s="13"/>
      <c r="PAH61" s="13"/>
      <c r="PAI61" s="13"/>
      <c r="PAJ61" s="13"/>
      <c r="PAK61" s="13"/>
      <c r="PAL61" s="13"/>
      <c r="PAM61" s="13"/>
      <c r="PAN61" s="13"/>
      <c r="PAO61" s="13"/>
      <c r="PAP61" s="13"/>
      <c r="PAQ61" s="13"/>
      <c r="PAR61" s="13"/>
      <c r="PAS61" s="13"/>
      <c r="PAT61" s="13"/>
      <c r="PAU61" s="13"/>
      <c r="PAV61" s="13"/>
      <c r="PAW61" s="13"/>
      <c r="PAX61" s="13"/>
      <c r="PAY61" s="13"/>
      <c r="PAZ61" s="13"/>
      <c r="PBA61" s="13"/>
      <c r="PBB61" s="13"/>
      <c r="PBC61" s="13"/>
      <c r="PBD61" s="13"/>
      <c r="PBE61" s="13"/>
      <c r="PBF61" s="13"/>
      <c r="PBG61" s="13"/>
      <c r="PBH61" s="13"/>
      <c r="PBI61" s="13"/>
      <c r="PBJ61" s="13"/>
      <c r="PBK61" s="13"/>
      <c r="PBL61" s="13"/>
      <c r="PBM61" s="13"/>
      <c r="PBN61" s="13"/>
      <c r="PBO61" s="13"/>
      <c r="PBP61" s="13"/>
      <c r="PBQ61" s="13"/>
      <c r="PBR61" s="13"/>
      <c r="PBS61" s="13"/>
      <c r="PBT61" s="13"/>
      <c r="PBU61" s="13"/>
      <c r="PBV61" s="13"/>
      <c r="PBW61" s="13"/>
      <c r="PBX61" s="13"/>
      <c r="PBY61" s="13"/>
      <c r="PBZ61" s="13"/>
      <c r="PCA61" s="13"/>
      <c r="PCB61" s="13"/>
      <c r="PCC61" s="13"/>
      <c r="PCD61" s="13"/>
      <c r="PCE61" s="13"/>
      <c r="PCF61" s="13"/>
      <c r="PCG61" s="13"/>
      <c r="PCH61" s="13"/>
      <c r="PCI61" s="13"/>
      <c r="PCJ61" s="13"/>
      <c r="PCK61" s="13"/>
      <c r="PCL61" s="13"/>
      <c r="PCM61" s="13"/>
      <c r="PCN61" s="13"/>
      <c r="PCO61" s="13"/>
      <c r="PCP61" s="13"/>
      <c r="PCQ61" s="13"/>
      <c r="PCR61" s="13"/>
      <c r="PCS61" s="13"/>
      <c r="PCT61" s="13"/>
      <c r="PCU61" s="13"/>
      <c r="PCV61" s="13"/>
      <c r="PCW61" s="13"/>
      <c r="PCX61" s="13"/>
      <c r="PCY61" s="13"/>
      <c r="PCZ61" s="13"/>
      <c r="PDA61" s="13"/>
      <c r="PDB61" s="13"/>
      <c r="PDC61" s="13"/>
      <c r="PDD61" s="13"/>
      <c r="PDE61" s="13"/>
      <c r="PDF61" s="13"/>
      <c r="PDG61" s="13"/>
      <c r="PDH61" s="13"/>
      <c r="PDI61" s="13"/>
      <c r="PDJ61" s="13"/>
      <c r="PDK61" s="13"/>
      <c r="PDL61" s="13"/>
      <c r="PDM61" s="13"/>
      <c r="PDN61" s="13"/>
      <c r="PDO61" s="13"/>
      <c r="PDP61" s="13"/>
      <c r="PDQ61" s="13"/>
      <c r="PDR61" s="13"/>
      <c r="PDS61" s="13"/>
      <c r="PDT61" s="13"/>
      <c r="PDU61" s="13"/>
      <c r="PDV61" s="13"/>
      <c r="PDW61" s="13"/>
      <c r="PDX61" s="13"/>
      <c r="PDY61" s="13"/>
      <c r="PDZ61" s="13"/>
      <c r="PEA61" s="13"/>
      <c r="PEB61" s="13"/>
      <c r="PEC61" s="13"/>
      <c r="PED61" s="13"/>
      <c r="PEE61" s="13"/>
      <c r="PEF61" s="13"/>
      <c r="PEG61" s="13"/>
      <c r="PEH61" s="13"/>
      <c r="PEI61" s="13"/>
      <c r="PEJ61" s="13"/>
      <c r="PEK61" s="13"/>
      <c r="PEL61" s="13"/>
      <c r="PEM61" s="13"/>
      <c r="PEN61" s="13"/>
      <c r="PEO61" s="13"/>
      <c r="PEP61" s="13"/>
      <c r="PEQ61" s="13"/>
      <c r="PER61" s="13"/>
      <c r="PES61" s="13"/>
      <c r="PET61" s="13"/>
      <c r="PEU61" s="13"/>
      <c r="PEV61" s="13"/>
      <c r="PEW61" s="13"/>
      <c r="PEX61" s="13"/>
      <c r="PEY61" s="13"/>
      <c r="PEZ61" s="13"/>
      <c r="PFA61" s="13"/>
      <c r="PFB61" s="13"/>
      <c r="PFC61" s="13"/>
      <c r="PFD61" s="13"/>
      <c r="PFE61" s="13"/>
      <c r="PFF61" s="13"/>
      <c r="PFG61" s="13"/>
      <c r="PFH61" s="13"/>
      <c r="PFI61" s="13"/>
      <c r="PFJ61" s="13"/>
      <c r="PFK61" s="13"/>
      <c r="PFL61" s="13"/>
      <c r="PFM61" s="13"/>
      <c r="PFN61" s="13"/>
      <c r="PFO61" s="13"/>
      <c r="PFP61" s="13"/>
      <c r="PFQ61" s="13"/>
      <c r="PFR61" s="13"/>
      <c r="PFS61" s="13"/>
      <c r="PFT61" s="13"/>
      <c r="PFU61" s="13"/>
      <c r="PFV61" s="13"/>
      <c r="PFW61" s="13"/>
      <c r="PFX61" s="13"/>
      <c r="PFY61" s="13"/>
      <c r="PFZ61" s="13"/>
      <c r="PGA61" s="13"/>
      <c r="PGB61" s="13"/>
      <c r="PGC61" s="13"/>
      <c r="PGD61" s="13"/>
      <c r="PGE61" s="13"/>
      <c r="PGF61" s="13"/>
      <c r="PGG61" s="13"/>
      <c r="PGH61" s="13"/>
      <c r="PGI61" s="13"/>
      <c r="PGJ61" s="13"/>
      <c r="PGK61" s="13"/>
      <c r="PGL61" s="13"/>
      <c r="PGM61" s="13"/>
      <c r="PGN61" s="13"/>
      <c r="PGO61" s="13"/>
      <c r="PGP61" s="13"/>
      <c r="PGQ61" s="13"/>
      <c r="PGR61" s="13"/>
      <c r="PGS61" s="13"/>
      <c r="PGT61" s="13"/>
      <c r="PGU61" s="13"/>
      <c r="PGV61" s="13"/>
      <c r="PGW61" s="13"/>
      <c r="PGX61" s="13"/>
      <c r="PGY61" s="13"/>
      <c r="PGZ61" s="13"/>
      <c r="PHA61" s="13"/>
      <c r="PHB61" s="13"/>
      <c r="PHC61" s="13"/>
      <c r="PHD61" s="13"/>
      <c r="PHE61" s="13"/>
      <c r="PHF61" s="13"/>
      <c r="PHG61" s="13"/>
      <c r="PHH61" s="13"/>
      <c r="PHI61" s="13"/>
      <c r="PHJ61" s="13"/>
      <c r="PHK61" s="13"/>
      <c r="PHL61" s="13"/>
      <c r="PHM61" s="13"/>
      <c r="PHN61" s="13"/>
      <c r="PHO61" s="13"/>
      <c r="PHP61" s="13"/>
      <c r="PHQ61" s="13"/>
      <c r="PHR61" s="13"/>
      <c r="PHS61" s="13"/>
      <c r="PHT61" s="13"/>
      <c r="PHU61" s="13"/>
      <c r="PHV61" s="13"/>
      <c r="PHW61" s="13"/>
      <c r="PHX61" s="13"/>
      <c r="PHY61" s="13"/>
      <c r="PHZ61" s="13"/>
      <c r="PIA61" s="13"/>
      <c r="PIB61" s="13"/>
      <c r="PIC61" s="13"/>
      <c r="PID61" s="13"/>
      <c r="PIE61" s="13"/>
      <c r="PIF61" s="13"/>
      <c r="PIG61" s="13"/>
      <c r="PIH61" s="13"/>
      <c r="PII61" s="13"/>
      <c r="PIJ61" s="13"/>
      <c r="PIK61" s="13"/>
      <c r="PIL61" s="13"/>
      <c r="PIM61" s="13"/>
      <c r="PIN61" s="13"/>
      <c r="PIO61" s="13"/>
      <c r="PIP61" s="13"/>
      <c r="PIQ61" s="13"/>
      <c r="PIR61" s="13"/>
      <c r="PIS61" s="13"/>
      <c r="PIT61" s="13"/>
      <c r="PIU61" s="13"/>
      <c r="PIV61" s="13"/>
      <c r="PIW61" s="13"/>
      <c r="PIX61" s="13"/>
      <c r="PIY61" s="13"/>
      <c r="PIZ61" s="13"/>
      <c r="PJA61" s="13"/>
      <c r="PJB61" s="13"/>
      <c r="PJC61" s="13"/>
      <c r="PJD61" s="13"/>
      <c r="PJE61" s="13"/>
      <c r="PJF61" s="13"/>
      <c r="PJG61" s="13"/>
      <c r="PJH61" s="13"/>
      <c r="PJI61" s="13"/>
      <c r="PJJ61" s="13"/>
      <c r="PJK61" s="13"/>
      <c r="PJL61" s="13"/>
      <c r="PJM61" s="13"/>
      <c r="PJN61" s="13"/>
      <c r="PJO61" s="13"/>
      <c r="PJP61" s="13"/>
      <c r="PJQ61" s="13"/>
      <c r="PJR61" s="13"/>
      <c r="PJS61" s="13"/>
      <c r="PJT61" s="13"/>
      <c r="PJU61" s="13"/>
      <c r="PJV61" s="13"/>
      <c r="PJW61" s="13"/>
      <c r="PJX61" s="13"/>
      <c r="PJY61" s="13"/>
      <c r="PJZ61" s="13"/>
      <c r="PKA61" s="13"/>
      <c r="PKB61" s="13"/>
      <c r="PKC61" s="13"/>
      <c r="PKD61" s="13"/>
      <c r="PKE61" s="13"/>
      <c r="PKF61" s="13"/>
      <c r="PKG61" s="13"/>
      <c r="PKH61" s="13"/>
      <c r="PKI61" s="13"/>
      <c r="PKJ61" s="13"/>
      <c r="PKK61" s="13"/>
      <c r="PKL61" s="13"/>
      <c r="PKM61" s="13"/>
      <c r="PKN61" s="13"/>
      <c r="PKO61" s="13"/>
      <c r="PKP61" s="13"/>
      <c r="PKQ61" s="13"/>
      <c r="PKR61" s="13"/>
      <c r="PKS61" s="13"/>
      <c r="PKT61" s="13"/>
      <c r="PKU61" s="13"/>
      <c r="PKV61" s="13"/>
      <c r="PKW61" s="13"/>
      <c r="PKX61" s="13"/>
      <c r="PKY61" s="13"/>
      <c r="PKZ61" s="13"/>
      <c r="PLA61" s="13"/>
      <c r="PLB61" s="13"/>
      <c r="PLC61" s="13"/>
      <c r="PLD61" s="13"/>
      <c r="PLE61" s="13"/>
      <c r="PLF61" s="13"/>
      <c r="PLG61" s="13"/>
      <c r="PLH61" s="13"/>
      <c r="PLI61" s="13"/>
      <c r="PLJ61" s="13"/>
      <c r="PLK61" s="13"/>
      <c r="PLL61" s="13"/>
      <c r="PLM61" s="13"/>
      <c r="PLN61" s="13"/>
      <c r="PLO61" s="13"/>
      <c r="PLP61" s="13"/>
      <c r="PLQ61" s="13"/>
      <c r="PLR61" s="13"/>
      <c r="PLS61" s="13"/>
      <c r="PLT61" s="13"/>
      <c r="PLU61" s="13"/>
      <c r="PLV61" s="13"/>
      <c r="PLW61" s="13"/>
      <c r="PLX61" s="13"/>
      <c r="PLY61" s="13"/>
      <c r="PLZ61" s="13"/>
      <c r="PMA61" s="13"/>
      <c r="PMB61" s="13"/>
      <c r="PMC61" s="13"/>
      <c r="PMD61" s="13"/>
      <c r="PME61" s="13"/>
      <c r="PMF61" s="13"/>
      <c r="PMG61" s="13"/>
      <c r="PMH61" s="13"/>
      <c r="PMI61" s="13"/>
      <c r="PMJ61" s="13"/>
      <c r="PMK61" s="13"/>
      <c r="PML61" s="13"/>
      <c r="PMM61" s="13"/>
      <c r="PMN61" s="13"/>
      <c r="PMO61" s="13"/>
      <c r="PMP61" s="13"/>
      <c r="PMQ61" s="13"/>
      <c r="PMR61" s="13"/>
      <c r="PMS61" s="13"/>
      <c r="PMT61" s="13"/>
      <c r="PMU61" s="13"/>
      <c r="PMV61" s="13"/>
      <c r="PMW61" s="13"/>
      <c r="PMX61" s="13"/>
      <c r="PMY61" s="13"/>
      <c r="PMZ61" s="13"/>
      <c r="PNA61" s="13"/>
      <c r="PNB61" s="13"/>
      <c r="PNC61" s="13"/>
      <c r="PND61" s="13"/>
      <c r="PNE61" s="13"/>
      <c r="PNF61" s="13"/>
      <c r="PNG61" s="13"/>
      <c r="PNH61" s="13"/>
      <c r="PNI61" s="13"/>
      <c r="PNJ61" s="13"/>
      <c r="PNK61" s="13"/>
      <c r="PNL61" s="13"/>
      <c r="PNM61" s="13"/>
      <c r="PNN61" s="13"/>
      <c r="PNO61" s="13"/>
      <c r="PNP61" s="13"/>
      <c r="PNQ61" s="13"/>
      <c r="PNR61" s="13"/>
      <c r="PNS61" s="13"/>
      <c r="PNT61" s="13"/>
      <c r="PNU61" s="13"/>
      <c r="PNV61" s="13"/>
      <c r="PNW61" s="13"/>
      <c r="PNX61" s="13"/>
      <c r="PNY61" s="13"/>
      <c r="PNZ61" s="13"/>
      <c r="POA61" s="13"/>
      <c r="POB61" s="13"/>
      <c r="POC61" s="13"/>
      <c r="POD61" s="13"/>
      <c r="POE61" s="13"/>
      <c r="POF61" s="13"/>
      <c r="POG61" s="13"/>
      <c r="POH61" s="13"/>
      <c r="POI61" s="13"/>
      <c r="POJ61" s="13"/>
      <c r="POK61" s="13"/>
      <c r="POL61" s="13"/>
      <c r="POM61" s="13"/>
      <c r="PON61" s="13"/>
      <c r="POO61" s="13"/>
      <c r="POP61" s="13"/>
      <c r="POQ61" s="13"/>
      <c r="POR61" s="13"/>
      <c r="POS61" s="13"/>
      <c r="POT61" s="13"/>
      <c r="POU61" s="13"/>
      <c r="POV61" s="13"/>
      <c r="POW61" s="13"/>
      <c r="POX61" s="13"/>
      <c r="POY61" s="13"/>
      <c r="POZ61" s="13"/>
      <c r="PPA61" s="13"/>
      <c r="PPB61" s="13"/>
      <c r="PPC61" s="13"/>
      <c r="PPD61" s="13"/>
      <c r="PPE61" s="13"/>
      <c r="PPF61" s="13"/>
      <c r="PPG61" s="13"/>
      <c r="PPH61" s="13"/>
      <c r="PPI61" s="13"/>
      <c r="PPJ61" s="13"/>
      <c r="PPK61" s="13"/>
      <c r="PPL61" s="13"/>
      <c r="PPM61" s="13"/>
      <c r="PPN61" s="13"/>
      <c r="PPO61" s="13"/>
      <c r="PPP61" s="13"/>
      <c r="PPQ61" s="13"/>
      <c r="PPR61" s="13"/>
      <c r="PPS61" s="13"/>
      <c r="PPT61" s="13"/>
      <c r="PPU61" s="13"/>
      <c r="PPV61" s="13"/>
      <c r="PPW61" s="13"/>
      <c r="PPX61" s="13"/>
      <c r="PPY61" s="13"/>
      <c r="PPZ61" s="13"/>
      <c r="PQA61" s="13"/>
      <c r="PQB61" s="13"/>
      <c r="PQC61" s="13"/>
      <c r="PQD61" s="13"/>
      <c r="PQE61" s="13"/>
      <c r="PQF61" s="13"/>
      <c r="PQG61" s="13"/>
      <c r="PQH61" s="13"/>
      <c r="PQI61" s="13"/>
      <c r="PQJ61" s="13"/>
      <c r="PQK61" s="13"/>
      <c r="PQL61" s="13"/>
      <c r="PQM61" s="13"/>
      <c r="PQN61" s="13"/>
      <c r="PQO61" s="13"/>
      <c r="PQP61" s="13"/>
      <c r="PQQ61" s="13"/>
      <c r="PQR61" s="13"/>
      <c r="PQS61" s="13"/>
      <c r="PQT61" s="13"/>
      <c r="PQU61" s="13"/>
      <c r="PQV61" s="13"/>
      <c r="PQW61" s="13"/>
      <c r="PQX61" s="13"/>
      <c r="PQY61" s="13"/>
      <c r="PQZ61" s="13"/>
      <c r="PRA61" s="13"/>
      <c r="PRB61" s="13"/>
      <c r="PRC61" s="13"/>
      <c r="PRD61" s="13"/>
      <c r="PRE61" s="13"/>
      <c r="PRF61" s="13"/>
      <c r="PRG61" s="13"/>
      <c r="PRH61" s="13"/>
      <c r="PRI61" s="13"/>
      <c r="PRJ61" s="13"/>
      <c r="PRK61" s="13"/>
      <c r="PRL61" s="13"/>
      <c r="PRM61" s="13"/>
      <c r="PRN61" s="13"/>
      <c r="PRO61" s="13"/>
      <c r="PRP61" s="13"/>
      <c r="PRQ61" s="13"/>
      <c r="PRR61" s="13"/>
      <c r="PRS61" s="13"/>
      <c r="PRT61" s="13"/>
      <c r="PRU61" s="13"/>
      <c r="PRV61" s="13"/>
      <c r="PRW61" s="13"/>
      <c r="PRX61" s="13"/>
      <c r="PRY61" s="13"/>
      <c r="PRZ61" s="13"/>
      <c r="PSA61" s="13"/>
      <c r="PSB61" s="13"/>
      <c r="PSC61" s="13"/>
      <c r="PSD61" s="13"/>
      <c r="PSE61" s="13"/>
      <c r="PSF61" s="13"/>
      <c r="PSG61" s="13"/>
      <c r="PSH61" s="13"/>
      <c r="PSI61" s="13"/>
      <c r="PSJ61" s="13"/>
      <c r="PSK61" s="13"/>
      <c r="PSL61" s="13"/>
      <c r="PSM61" s="13"/>
      <c r="PSN61" s="13"/>
      <c r="PSO61" s="13"/>
      <c r="PSP61" s="13"/>
      <c r="PSQ61" s="13"/>
      <c r="PSR61" s="13"/>
      <c r="PSS61" s="13"/>
      <c r="PST61" s="13"/>
      <c r="PSU61" s="13"/>
      <c r="PSV61" s="13"/>
      <c r="PSW61" s="13"/>
      <c r="PSX61" s="13"/>
      <c r="PSY61" s="13"/>
      <c r="PSZ61" s="13"/>
      <c r="PTA61" s="13"/>
      <c r="PTB61" s="13"/>
      <c r="PTC61" s="13"/>
      <c r="PTD61" s="13"/>
      <c r="PTE61" s="13"/>
      <c r="PTF61" s="13"/>
      <c r="PTG61" s="13"/>
      <c r="PTH61" s="13"/>
      <c r="PTI61" s="13"/>
      <c r="PTJ61" s="13"/>
      <c r="PTK61" s="13"/>
      <c r="PTL61" s="13"/>
      <c r="PTM61" s="13"/>
      <c r="PTN61" s="13"/>
      <c r="PTO61" s="13"/>
      <c r="PTP61" s="13"/>
      <c r="PTQ61" s="13"/>
      <c r="PTR61" s="13"/>
      <c r="PTS61" s="13"/>
      <c r="PTT61" s="13"/>
      <c r="PTU61" s="13"/>
      <c r="PTV61" s="13"/>
      <c r="PTW61" s="13"/>
      <c r="PTX61" s="13"/>
      <c r="PTY61" s="13"/>
      <c r="PTZ61" s="13"/>
      <c r="PUA61" s="13"/>
      <c r="PUB61" s="13"/>
      <c r="PUC61" s="13"/>
      <c r="PUD61" s="13"/>
      <c r="PUE61" s="13"/>
      <c r="PUF61" s="13"/>
      <c r="PUG61" s="13"/>
      <c r="PUH61" s="13"/>
      <c r="PUI61" s="13"/>
      <c r="PUJ61" s="13"/>
      <c r="PUK61" s="13"/>
      <c r="PUL61" s="13"/>
      <c r="PUM61" s="13"/>
      <c r="PUN61" s="13"/>
      <c r="PUO61" s="13"/>
      <c r="PUP61" s="13"/>
      <c r="PUQ61" s="13"/>
      <c r="PUR61" s="13"/>
      <c r="PUS61" s="13"/>
      <c r="PUT61" s="13"/>
      <c r="PUU61" s="13"/>
      <c r="PUV61" s="13"/>
      <c r="PUW61" s="13"/>
      <c r="PUX61" s="13"/>
      <c r="PUY61" s="13"/>
      <c r="PUZ61" s="13"/>
      <c r="PVA61" s="13"/>
      <c r="PVB61" s="13"/>
      <c r="PVC61" s="13"/>
      <c r="PVD61" s="13"/>
      <c r="PVE61" s="13"/>
      <c r="PVF61" s="13"/>
      <c r="PVG61" s="13"/>
      <c r="PVH61" s="13"/>
      <c r="PVI61" s="13"/>
      <c r="PVJ61" s="13"/>
      <c r="PVK61" s="13"/>
      <c r="PVL61" s="13"/>
      <c r="PVM61" s="13"/>
      <c r="PVN61" s="13"/>
      <c r="PVO61" s="13"/>
      <c r="PVP61" s="13"/>
      <c r="PVQ61" s="13"/>
      <c r="PVR61" s="13"/>
      <c r="PVS61" s="13"/>
      <c r="PVT61" s="13"/>
      <c r="PVU61" s="13"/>
      <c r="PVV61" s="13"/>
      <c r="PVW61" s="13"/>
      <c r="PVX61" s="13"/>
      <c r="PVY61" s="13"/>
      <c r="PVZ61" s="13"/>
      <c r="PWA61" s="13"/>
      <c r="PWB61" s="13"/>
      <c r="PWC61" s="13"/>
      <c r="PWD61" s="13"/>
      <c r="PWE61" s="13"/>
      <c r="PWF61" s="13"/>
      <c r="PWG61" s="13"/>
      <c r="PWH61" s="13"/>
      <c r="PWI61" s="13"/>
      <c r="PWJ61" s="13"/>
      <c r="PWK61" s="13"/>
      <c r="PWL61" s="13"/>
      <c r="PWM61" s="13"/>
      <c r="PWN61" s="13"/>
      <c r="PWO61" s="13"/>
      <c r="PWP61" s="13"/>
      <c r="PWQ61" s="13"/>
      <c r="PWR61" s="13"/>
      <c r="PWS61" s="13"/>
      <c r="PWT61" s="13"/>
      <c r="PWU61" s="13"/>
      <c r="PWV61" s="13"/>
      <c r="PWW61" s="13"/>
      <c r="PWX61" s="13"/>
      <c r="PWY61" s="13"/>
      <c r="PWZ61" s="13"/>
      <c r="PXA61" s="13"/>
      <c r="PXB61" s="13"/>
      <c r="PXC61" s="13"/>
      <c r="PXD61" s="13"/>
      <c r="PXE61" s="13"/>
      <c r="PXF61" s="13"/>
      <c r="PXG61" s="13"/>
      <c r="PXH61" s="13"/>
      <c r="PXI61" s="13"/>
      <c r="PXJ61" s="13"/>
      <c r="PXK61" s="13"/>
      <c r="PXL61" s="13"/>
      <c r="PXM61" s="13"/>
      <c r="PXN61" s="13"/>
      <c r="PXO61" s="13"/>
      <c r="PXP61" s="13"/>
      <c r="PXQ61" s="13"/>
      <c r="PXR61" s="13"/>
      <c r="PXS61" s="13"/>
      <c r="PXT61" s="13"/>
      <c r="PXU61" s="13"/>
      <c r="PXV61" s="13"/>
      <c r="PXW61" s="13"/>
      <c r="PXX61" s="13"/>
      <c r="PXY61" s="13"/>
      <c r="PXZ61" s="13"/>
      <c r="PYA61" s="13"/>
      <c r="PYB61" s="13"/>
      <c r="PYC61" s="13"/>
      <c r="PYD61" s="13"/>
      <c r="PYE61" s="13"/>
      <c r="PYF61" s="13"/>
      <c r="PYG61" s="13"/>
      <c r="PYH61" s="13"/>
      <c r="PYI61" s="13"/>
      <c r="PYJ61" s="13"/>
      <c r="PYK61" s="13"/>
      <c r="PYL61" s="13"/>
      <c r="PYM61" s="13"/>
      <c r="PYN61" s="13"/>
      <c r="PYO61" s="13"/>
      <c r="PYP61" s="13"/>
      <c r="PYQ61" s="13"/>
      <c r="PYR61" s="13"/>
      <c r="PYS61" s="13"/>
      <c r="PYT61" s="13"/>
      <c r="PYU61" s="13"/>
      <c r="PYV61" s="13"/>
      <c r="PYW61" s="13"/>
      <c r="PYX61" s="13"/>
      <c r="PYY61" s="13"/>
      <c r="PYZ61" s="13"/>
      <c r="PZA61" s="13"/>
      <c r="PZB61" s="13"/>
      <c r="PZC61" s="13"/>
      <c r="PZD61" s="13"/>
      <c r="PZE61" s="13"/>
      <c r="PZF61" s="13"/>
      <c r="PZG61" s="13"/>
      <c r="PZH61" s="13"/>
      <c r="PZI61" s="13"/>
      <c r="PZJ61" s="13"/>
      <c r="PZK61" s="13"/>
      <c r="PZL61" s="13"/>
      <c r="PZM61" s="13"/>
      <c r="PZN61" s="13"/>
      <c r="PZO61" s="13"/>
      <c r="PZP61" s="13"/>
      <c r="PZQ61" s="13"/>
      <c r="PZR61" s="13"/>
      <c r="PZS61" s="13"/>
      <c r="PZT61" s="13"/>
      <c r="PZU61" s="13"/>
      <c r="PZV61" s="13"/>
      <c r="PZW61" s="13"/>
      <c r="PZX61" s="13"/>
      <c r="PZY61" s="13"/>
      <c r="PZZ61" s="13"/>
      <c r="QAA61" s="13"/>
      <c r="QAB61" s="13"/>
      <c r="QAC61" s="13"/>
      <c r="QAD61" s="13"/>
      <c r="QAE61" s="13"/>
      <c r="QAF61" s="13"/>
      <c r="QAG61" s="13"/>
      <c r="QAH61" s="13"/>
      <c r="QAI61" s="13"/>
      <c r="QAJ61" s="13"/>
      <c r="QAK61" s="13"/>
      <c r="QAL61" s="13"/>
      <c r="QAM61" s="13"/>
      <c r="QAN61" s="13"/>
      <c r="QAO61" s="13"/>
      <c r="QAP61" s="13"/>
      <c r="QAQ61" s="13"/>
      <c r="QAR61" s="13"/>
      <c r="QAS61" s="13"/>
      <c r="QAT61" s="13"/>
      <c r="QAU61" s="13"/>
      <c r="QAV61" s="13"/>
      <c r="QAW61" s="13"/>
      <c r="QAX61" s="13"/>
      <c r="QAY61" s="13"/>
      <c r="QAZ61" s="13"/>
      <c r="QBA61" s="13"/>
      <c r="QBB61" s="13"/>
      <c r="QBC61" s="13"/>
      <c r="QBD61" s="13"/>
      <c r="QBE61" s="13"/>
      <c r="QBF61" s="13"/>
      <c r="QBG61" s="13"/>
      <c r="QBH61" s="13"/>
      <c r="QBI61" s="13"/>
      <c r="QBJ61" s="13"/>
      <c r="QBK61" s="13"/>
      <c r="QBL61" s="13"/>
      <c r="QBM61" s="13"/>
      <c r="QBN61" s="13"/>
      <c r="QBO61" s="13"/>
      <c r="QBP61" s="13"/>
      <c r="QBQ61" s="13"/>
      <c r="QBR61" s="13"/>
      <c r="QBS61" s="13"/>
      <c r="QBT61" s="13"/>
      <c r="QBU61" s="13"/>
      <c r="QBV61" s="13"/>
      <c r="QBW61" s="13"/>
      <c r="QBX61" s="13"/>
      <c r="QBY61" s="13"/>
      <c r="QBZ61" s="13"/>
      <c r="QCA61" s="13"/>
      <c r="QCB61" s="13"/>
      <c r="QCC61" s="13"/>
      <c r="QCD61" s="13"/>
      <c r="QCE61" s="13"/>
      <c r="QCF61" s="13"/>
      <c r="QCG61" s="13"/>
      <c r="QCH61" s="13"/>
      <c r="QCI61" s="13"/>
      <c r="QCJ61" s="13"/>
      <c r="QCK61" s="13"/>
      <c r="QCL61" s="13"/>
      <c r="QCM61" s="13"/>
      <c r="QCN61" s="13"/>
      <c r="QCO61" s="13"/>
      <c r="QCP61" s="13"/>
      <c r="QCQ61" s="13"/>
      <c r="QCR61" s="13"/>
      <c r="QCS61" s="13"/>
      <c r="QCT61" s="13"/>
      <c r="QCU61" s="13"/>
      <c r="QCV61" s="13"/>
      <c r="QCW61" s="13"/>
      <c r="QCX61" s="13"/>
      <c r="QCY61" s="13"/>
      <c r="QCZ61" s="13"/>
      <c r="QDA61" s="13"/>
      <c r="QDB61" s="13"/>
      <c r="QDC61" s="13"/>
      <c r="QDD61" s="13"/>
      <c r="QDE61" s="13"/>
      <c r="QDF61" s="13"/>
      <c r="QDG61" s="13"/>
      <c r="QDH61" s="13"/>
      <c r="QDI61" s="13"/>
      <c r="QDJ61" s="13"/>
      <c r="QDK61" s="13"/>
      <c r="QDL61" s="13"/>
      <c r="QDM61" s="13"/>
      <c r="QDN61" s="13"/>
      <c r="QDO61" s="13"/>
      <c r="QDP61" s="13"/>
      <c r="QDQ61" s="13"/>
      <c r="QDR61" s="13"/>
      <c r="QDS61" s="13"/>
      <c r="QDT61" s="13"/>
      <c r="QDU61" s="13"/>
      <c r="QDV61" s="13"/>
      <c r="QDW61" s="13"/>
      <c r="QDX61" s="13"/>
      <c r="QDY61" s="13"/>
      <c r="QDZ61" s="13"/>
      <c r="QEA61" s="13"/>
      <c r="QEB61" s="13"/>
      <c r="QEC61" s="13"/>
      <c r="QED61" s="13"/>
      <c r="QEE61" s="13"/>
      <c r="QEF61" s="13"/>
      <c r="QEG61" s="13"/>
      <c r="QEH61" s="13"/>
      <c r="QEI61" s="13"/>
      <c r="QEJ61" s="13"/>
      <c r="QEK61" s="13"/>
      <c r="QEL61" s="13"/>
      <c r="QEM61" s="13"/>
      <c r="QEN61" s="13"/>
      <c r="QEO61" s="13"/>
      <c r="QEP61" s="13"/>
      <c r="QEQ61" s="13"/>
      <c r="QER61" s="13"/>
      <c r="QES61" s="13"/>
      <c r="QET61" s="13"/>
      <c r="QEU61" s="13"/>
      <c r="QEV61" s="13"/>
      <c r="QEW61" s="13"/>
      <c r="QEX61" s="13"/>
      <c r="QEY61" s="13"/>
      <c r="QEZ61" s="13"/>
      <c r="QFA61" s="13"/>
      <c r="QFB61" s="13"/>
      <c r="QFC61" s="13"/>
      <c r="QFD61" s="13"/>
      <c r="QFE61" s="13"/>
      <c r="QFF61" s="13"/>
      <c r="QFG61" s="13"/>
      <c r="QFH61" s="13"/>
      <c r="QFI61" s="13"/>
      <c r="QFJ61" s="13"/>
      <c r="QFK61" s="13"/>
      <c r="QFL61" s="13"/>
      <c r="QFM61" s="13"/>
      <c r="QFN61" s="13"/>
      <c r="QFO61" s="13"/>
      <c r="QFP61" s="13"/>
      <c r="QFQ61" s="13"/>
      <c r="QFR61" s="13"/>
      <c r="QFS61" s="13"/>
      <c r="QFT61" s="13"/>
      <c r="QFU61" s="13"/>
      <c r="QFV61" s="13"/>
      <c r="QFW61" s="13"/>
      <c r="QFX61" s="13"/>
      <c r="QFY61" s="13"/>
      <c r="QFZ61" s="13"/>
      <c r="QGA61" s="13"/>
      <c r="QGB61" s="13"/>
      <c r="QGC61" s="13"/>
      <c r="QGD61" s="13"/>
      <c r="QGE61" s="13"/>
      <c r="QGF61" s="13"/>
      <c r="QGG61" s="13"/>
      <c r="QGH61" s="13"/>
      <c r="QGI61" s="13"/>
      <c r="QGJ61" s="13"/>
      <c r="QGK61" s="13"/>
      <c r="QGL61" s="13"/>
      <c r="QGM61" s="13"/>
      <c r="QGN61" s="13"/>
      <c r="QGO61" s="13"/>
      <c r="QGP61" s="13"/>
      <c r="QGQ61" s="13"/>
      <c r="QGR61" s="13"/>
      <c r="QGS61" s="13"/>
      <c r="QGT61" s="13"/>
      <c r="QGU61" s="13"/>
      <c r="QGV61" s="13"/>
      <c r="QGW61" s="13"/>
      <c r="QGX61" s="13"/>
      <c r="QGY61" s="13"/>
      <c r="QGZ61" s="13"/>
      <c r="QHA61" s="13"/>
      <c r="QHB61" s="13"/>
      <c r="QHC61" s="13"/>
      <c r="QHD61" s="13"/>
      <c r="QHE61" s="13"/>
      <c r="QHF61" s="13"/>
      <c r="QHG61" s="13"/>
      <c r="QHH61" s="13"/>
      <c r="QHI61" s="13"/>
      <c r="QHJ61" s="13"/>
      <c r="QHK61" s="13"/>
      <c r="QHL61" s="13"/>
      <c r="QHM61" s="13"/>
      <c r="QHN61" s="13"/>
      <c r="QHO61" s="13"/>
      <c r="QHP61" s="13"/>
      <c r="QHQ61" s="13"/>
      <c r="QHR61" s="13"/>
      <c r="QHS61" s="13"/>
      <c r="QHT61" s="13"/>
      <c r="QHU61" s="13"/>
      <c r="QHV61" s="13"/>
      <c r="QHW61" s="13"/>
      <c r="QHX61" s="13"/>
      <c r="QHY61" s="13"/>
      <c r="QHZ61" s="13"/>
      <c r="QIA61" s="13"/>
      <c r="QIB61" s="13"/>
      <c r="QIC61" s="13"/>
      <c r="QID61" s="13"/>
      <c r="QIE61" s="13"/>
      <c r="QIF61" s="13"/>
      <c r="QIG61" s="13"/>
      <c r="QIH61" s="13"/>
      <c r="QII61" s="13"/>
      <c r="QIJ61" s="13"/>
      <c r="QIK61" s="13"/>
      <c r="QIL61" s="13"/>
      <c r="QIM61" s="13"/>
      <c r="QIN61" s="13"/>
      <c r="QIO61" s="13"/>
      <c r="QIP61" s="13"/>
      <c r="QIQ61" s="13"/>
      <c r="QIR61" s="13"/>
      <c r="QIS61" s="13"/>
      <c r="QIT61" s="13"/>
      <c r="QIU61" s="13"/>
      <c r="QIV61" s="13"/>
      <c r="QIW61" s="13"/>
      <c r="QIX61" s="13"/>
      <c r="QIY61" s="13"/>
      <c r="QIZ61" s="13"/>
      <c r="QJA61" s="13"/>
      <c r="QJB61" s="13"/>
      <c r="QJC61" s="13"/>
      <c r="QJD61" s="13"/>
      <c r="QJE61" s="13"/>
      <c r="QJF61" s="13"/>
      <c r="QJG61" s="13"/>
      <c r="QJH61" s="13"/>
      <c r="QJI61" s="13"/>
      <c r="QJJ61" s="13"/>
      <c r="QJK61" s="13"/>
      <c r="QJL61" s="13"/>
      <c r="QJM61" s="13"/>
      <c r="QJN61" s="13"/>
      <c r="QJO61" s="13"/>
      <c r="QJP61" s="13"/>
      <c r="QJQ61" s="13"/>
      <c r="QJR61" s="13"/>
      <c r="QJS61" s="13"/>
      <c r="QJT61" s="13"/>
      <c r="QJU61" s="13"/>
      <c r="QJV61" s="13"/>
      <c r="QJW61" s="13"/>
      <c r="QJX61" s="13"/>
      <c r="QJY61" s="13"/>
      <c r="QJZ61" s="13"/>
      <c r="QKA61" s="13"/>
      <c r="QKB61" s="13"/>
      <c r="QKC61" s="13"/>
      <c r="QKD61" s="13"/>
      <c r="QKE61" s="13"/>
      <c r="QKF61" s="13"/>
      <c r="QKG61" s="13"/>
      <c r="QKH61" s="13"/>
      <c r="QKI61" s="13"/>
      <c r="QKJ61" s="13"/>
      <c r="QKK61" s="13"/>
      <c r="QKL61" s="13"/>
      <c r="QKM61" s="13"/>
      <c r="QKN61" s="13"/>
      <c r="QKO61" s="13"/>
      <c r="QKP61" s="13"/>
      <c r="QKQ61" s="13"/>
      <c r="QKR61" s="13"/>
      <c r="QKS61" s="13"/>
      <c r="QKT61" s="13"/>
      <c r="QKU61" s="13"/>
      <c r="QKV61" s="13"/>
      <c r="QKW61" s="13"/>
      <c r="QKX61" s="13"/>
      <c r="QKY61" s="13"/>
      <c r="QKZ61" s="13"/>
      <c r="QLA61" s="13"/>
      <c r="QLB61" s="13"/>
      <c r="QLC61" s="13"/>
      <c r="QLD61" s="13"/>
      <c r="QLE61" s="13"/>
      <c r="QLF61" s="13"/>
      <c r="QLG61" s="13"/>
      <c r="QLH61" s="13"/>
      <c r="QLI61" s="13"/>
      <c r="QLJ61" s="13"/>
      <c r="QLK61" s="13"/>
      <c r="QLL61" s="13"/>
      <c r="QLM61" s="13"/>
      <c r="QLN61" s="13"/>
      <c r="QLO61" s="13"/>
      <c r="QLP61" s="13"/>
      <c r="QLQ61" s="13"/>
      <c r="QLR61" s="13"/>
      <c r="QLS61" s="13"/>
      <c r="QLT61" s="13"/>
      <c r="QLU61" s="13"/>
      <c r="QLV61" s="13"/>
      <c r="QLW61" s="13"/>
      <c r="QLX61" s="13"/>
      <c r="QLY61" s="13"/>
      <c r="QLZ61" s="13"/>
      <c r="QMA61" s="13"/>
      <c r="QMB61" s="13"/>
      <c r="QMC61" s="13"/>
      <c r="QMD61" s="13"/>
      <c r="QME61" s="13"/>
      <c r="QMF61" s="13"/>
      <c r="QMG61" s="13"/>
      <c r="QMH61" s="13"/>
      <c r="QMI61" s="13"/>
      <c r="QMJ61" s="13"/>
      <c r="QMK61" s="13"/>
      <c r="QML61" s="13"/>
      <c r="QMM61" s="13"/>
      <c r="QMN61" s="13"/>
      <c r="QMO61" s="13"/>
      <c r="QMP61" s="13"/>
      <c r="QMQ61" s="13"/>
      <c r="QMR61" s="13"/>
      <c r="QMS61" s="13"/>
      <c r="QMT61" s="13"/>
      <c r="QMU61" s="13"/>
      <c r="QMV61" s="13"/>
      <c r="QMW61" s="13"/>
      <c r="QMX61" s="13"/>
      <c r="QMY61" s="13"/>
      <c r="QMZ61" s="13"/>
      <c r="QNA61" s="13"/>
      <c r="QNB61" s="13"/>
      <c r="QNC61" s="13"/>
      <c r="QND61" s="13"/>
      <c r="QNE61" s="13"/>
      <c r="QNF61" s="13"/>
      <c r="QNG61" s="13"/>
      <c r="QNH61" s="13"/>
      <c r="QNI61" s="13"/>
      <c r="QNJ61" s="13"/>
      <c r="QNK61" s="13"/>
      <c r="QNL61" s="13"/>
      <c r="QNM61" s="13"/>
      <c r="QNN61" s="13"/>
      <c r="QNO61" s="13"/>
      <c r="QNP61" s="13"/>
      <c r="QNQ61" s="13"/>
      <c r="QNR61" s="13"/>
      <c r="QNS61" s="13"/>
      <c r="QNT61" s="13"/>
      <c r="QNU61" s="13"/>
      <c r="QNV61" s="13"/>
      <c r="QNW61" s="13"/>
      <c r="QNX61" s="13"/>
      <c r="QNY61" s="13"/>
      <c r="QNZ61" s="13"/>
      <c r="QOA61" s="13"/>
      <c r="QOB61" s="13"/>
      <c r="QOC61" s="13"/>
      <c r="QOD61" s="13"/>
      <c r="QOE61" s="13"/>
      <c r="QOF61" s="13"/>
      <c r="QOG61" s="13"/>
      <c r="QOH61" s="13"/>
      <c r="QOI61" s="13"/>
      <c r="QOJ61" s="13"/>
      <c r="QOK61" s="13"/>
      <c r="QOL61" s="13"/>
      <c r="QOM61" s="13"/>
      <c r="QON61" s="13"/>
      <c r="QOO61" s="13"/>
      <c r="QOP61" s="13"/>
      <c r="QOQ61" s="13"/>
      <c r="QOR61" s="13"/>
      <c r="QOS61" s="13"/>
      <c r="QOT61" s="13"/>
      <c r="QOU61" s="13"/>
      <c r="QOV61" s="13"/>
      <c r="QOW61" s="13"/>
      <c r="QOX61" s="13"/>
      <c r="QOY61" s="13"/>
      <c r="QOZ61" s="13"/>
      <c r="QPA61" s="13"/>
      <c r="QPB61" s="13"/>
      <c r="QPC61" s="13"/>
      <c r="QPD61" s="13"/>
      <c r="QPE61" s="13"/>
      <c r="QPF61" s="13"/>
      <c r="QPG61" s="13"/>
      <c r="QPH61" s="13"/>
      <c r="QPI61" s="13"/>
      <c r="QPJ61" s="13"/>
      <c r="QPK61" s="13"/>
      <c r="QPL61" s="13"/>
      <c r="QPM61" s="13"/>
      <c r="QPN61" s="13"/>
      <c r="QPO61" s="13"/>
      <c r="QPP61" s="13"/>
      <c r="QPQ61" s="13"/>
      <c r="QPR61" s="13"/>
      <c r="QPS61" s="13"/>
      <c r="QPT61" s="13"/>
      <c r="QPU61" s="13"/>
      <c r="QPV61" s="13"/>
      <c r="QPW61" s="13"/>
      <c r="QPX61" s="13"/>
      <c r="QPY61" s="13"/>
      <c r="QPZ61" s="13"/>
      <c r="QQA61" s="13"/>
      <c r="QQB61" s="13"/>
      <c r="QQC61" s="13"/>
      <c r="QQD61" s="13"/>
      <c r="QQE61" s="13"/>
      <c r="QQF61" s="13"/>
      <c r="QQG61" s="13"/>
      <c r="QQH61" s="13"/>
      <c r="QQI61" s="13"/>
      <c r="QQJ61" s="13"/>
      <c r="QQK61" s="13"/>
      <c r="QQL61" s="13"/>
      <c r="QQM61" s="13"/>
      <c r="QQN61" s="13"/>
      <c r="QQO61" s="13"/>
      <c r="QQP61" s="13"/>
      <c r="QQQ61" s="13"/>
      <c r="QQR61" s="13"/>
      <c r="QQS61" s="13"/>
      <c r="QQT61" s="13"/>
      <c r="QQU61" s="13"/>
      <c r="QQV61" s="13"/>
      <c r="QQW61" s="13"/>
      <c r="QQX61" s="13"/>
      <c r="QQY61" s="13"/>
      <c r="QQZ61" s="13"/>
      <c r="QRA61" s="13"/>
      <c r="QRB61" s="13"/>
      <c r="QRC61" s="13"/>
      <c r="QRD61" s="13"/>
      <c r="QRE61" s="13"/>
      <c r="QRF61" s="13"/>
      <c r="QRG61" s="13"/>
      <c r="QRH61" s="13"/>
      <c r="QRI61" s="13"/>
      <c r="QRJ61" s="13"/>
      <c r="QRK61" s="13"/>
      <c r="QRL61" s="13"/>
      <c r="QRM61" s="13"/>
      <c r="QRN61" s="13"/>
      <c r="QRO61" s="13"/>
      <c r="QRP61" s="13"/>
      <c r="QRQ61" s="13"/>
      <c r="QRR61" s="13"/>
      <c r="QRS61" s="13"/>
      <c r="QRT61" s="13"/>
      <c r="QRU61" s="13"/>
      <c r="QRV61" s="13"/>
      <c r="QRW61" s="13"/>
      <c r="QRX61" s="13"/>
      <c r="QRY61" s="13"/>
      <c r="QRZ61" s="13"/>
      <c r="QSA61" s="13"/>
      <c r="QSB61" s="13"/>
      <c r="QSC61" s="13"/>
      <c r="QSD61" s="13"/>
      <c r="QSE61" s="13"/>
      <c r="QSF61" s="13"/>
      <c r="QSG61" s="13"/>
      <c r="QSH61" s="13"/>
      <c r="QSI61" s="13"/>
      <c r="QSJ61" s="13"/>
      <c r="QSK61" s="13"/>
      <c r="QSL61" s="13"/>
      <c r="QSM61" s="13"/>
      <c r="QSN61" s="13"/>
      <c r="QSO61" s="13"/>
      <c r="QSP61" s="13"/>
      <c r="QSQ61" s="13"/>
      <c r="QSR61" s="13"/>
      <c r="QSS61" s="13"/>
      <c r="QST61" s="13"/>
      <c r="QSU61" s="13"/>
      <c r="QSV61" s="13"/>
      <c r="QSW61" s="13"/>
      <c r="QSX61" s="13"/>
      <c r="QSY61" s="13"/>
      <c r="QSZ61" s="13"/>
      <c r="QTA61" s="13"/>
      <c r="QTB61" s="13"/>
      <c r="QTC61" s="13"/>
      <c r="QTD61" s="13"/>
      <c r="QTE61" s="13"/>
      <c r="QTF61" s="13"/>
      <c r="QTG61" s="13"/>
      <c r="QTH61" s="13"/>
      <c r="QTI61" s="13"/>
      <c r="QTJ61" s="13"/>
      <c r="QTK61" s="13"/>
      <c r="QTL61" s="13"/>
      <c r="QTM61" s="13"/>
      <c r="QTN61" s="13"/>
      <c r="QTO61" s="13"/>
      <c r="QTP61" s="13"/>
      <c r="QTQ61" s="13"/>
      <c r="QTR61" s="13"/>
      <c r="QTS61" s="13"/>
      <c r="QTT61" s="13"/>
      <c r="QTU61" s="13"/>
      <c r="QTV61" s="13"/>
      <c r="QTW61" s="13"/>
      <c r="QTX61" s="13"/>
      <c r="QTY61" s="13"/>
      <c r="QTZ61" s="13"/>
      <c r="QUA61" s="13"/>
      <c r="QUB61" s="13"/>
      <c r="QUC61" s="13"/>
      <c r="QUD61" s="13"/>
      <c r="QUE61" s="13"/>
      <c r="QUF61" s="13"/>
      <c r="QUG61" s="13"/>
      <c r="QUH61" s="13"/>
      <c r="QUI61" s="13"/>
      <c r="QUJ61" s="13"/>
      <c r="QUK61" s="13"/>
      <c r="QUL61" s="13"/>
      <c r="QUM61" s="13"/>
      <c r="QUN61" s="13"/>
      <c r="QUO61" s="13"/>
      <c r="QUP61" s="13"/>
      <c r="QUQ61" s="13"/>
      <c r="QUR61" s="13"/>
      <c r="QUS61" s="13"/>
      <c r="QUT61" s="13"/>
      <c r="QUU61" s="13"/>
      <c r="QUV61" s="13"/>
      <c r="QUW61" s="13"/>
      <c r="QUX61" s="13"/>
      <c r="QUY61" s="13"/>
      <c r="QUZ61" s="13"/>
      <c r="QVA61" s="13"/>
      <c r="QVB61" s="13"/>
      <c r="QVC61" s="13"/>
      <c r="QVD61" s="13"/>
      <c r="QVE61" s="13"/>
      <c r="QVF61" s="13"/>
      <c r="QVG61" s="13"/>
      <c r="QVH61" s="13"/>
      <c r="QVI61" s="13"/>
      <c r="QVJ61" s="13"/>
      <c r="QVK61" s="13"/>
      <c r="QVL61" s="13"/>
      <c r="QVM61" s="13"/>
      <c r="QVN61" s="13"/>
      <c r="QVO61" s="13"/>
      <c r="QVP61" s="13"/>
      <c r="QVQ61" s="13"/>
      <c r="QVR61" s="13"/>
      <c r="QVS61" s="13"/>
      <c r="QVT61" s="13"/>
      <c r="QVU61" s="13"/>
      <c r="QVV61" s="13"/>
      <c r="QVW61" s="13"/>
      <c r="QVX61" s="13"/>
      <c r="QVY61" s="13"/>
      <c r="QVZ61" s="13"/>
      <c r="QWA61" s="13"/>
      <c r="QWB61" s="13"/>
      <c r="QWC61" s="13"/>
      <c r="QWD61" s="13"/>
      <c r="QWE61" s="13"/>
      <c r="QWF61" s="13"/>
      <c r="QWG61" s="13"/>
      <c r="QWH61" s="13"/>
      <c r="QWI61" s="13"/>
      <c r="QWJ61" s="13"/>
      <c r="QWK61" s="13"/>
      <c r="QWL61" s="13"/>
      <c r="QWM61" s="13"/>
      <c r="QWN61" s="13"/>
      <c r="QWO61" s="13"/>
      <c r="QWP61" s="13"/>
      <c r="QWQ61" s="13"/>
      <c r="QWR61" s="13"/>
      <c r="QWS61" s="13"/>
      <c r="QWT61" s="13"/>
      <c r="QWU61" s="13"/>
      <c r="QWV61" s="13"/>
      <c r="QWW61" s="13"/>
      <c r="QWX61" s="13"/>
      <c r="QWY61" s="13"/>
      <c r="QWZ61" s="13"/>
      <c r="QXA61" s="13"/>
      <c r="QXB61" s="13"/>
      <c r="QXC61" s="13"/>
      <c r="QXD61" s="13"/>
      <c r="QXE61" s="13"/>
      <c r="QXF61" s="13"/>
      <c r="QXG61" s="13"/>
      <c r="QXH61" s="13"/>
      <c r="QXI61" s="13"/>
      <c r="QXJ61" s="13"/>
      <c r="QXK61" s="13"/>
      <c r="QXL61" s="13"/>
      <c r="QXM61" s="13"/>
      <c r="QXN61" s="13"/>
      <c r="QXO61" s="13"/>
      <c r="QXP61" s="13"/>
      <c r="QXQ61" s="13"/>
      <c r="QXR61" s="13"/>
      <c r="QXS61" s="13"/>
      <c r="QXT61" s="13"/>
      <c r="QXU61" s="13"/>
      <c r="QXV61" s="13"/>
      <c r="QXW61" s="13"/>
      <c r="QXX61" s="13"/>
      <c r="QXY61" s="13"/>
      <c r="QXZ61" s="13"/>
      <c r="QYA61" s="13"/>
      <c r="QYB61" s="13"/>
      <c r="QYC61" s="13"/>
      <c r="QYD61" s="13"/>
      <c r="QYE61" s="13"/>
      <c r="QYF61" s="13"/>
      <c r="QYG61" s="13"/>
      <c r="QYH61" s="13"/>
      <c r="QYI61" s="13"/>
      <c r="QYJ61" s="13"/>
      <c r="QYK61" s="13"/>
      <c r="QYL61" s="13"/>
      <c r="QYM61" s="13"/>
      <c r="QYN61" s="13"/>
      <c r="QYO61" s="13"/>
      <c r="QYP61" s="13"/>
      <c r="QYQ61" s="13"/>
      <c r="QYR61" s="13"/>
      <c r="QYS61" s="13"/>
      <c r="QYT61" s="13"/>
      <c r="QYU61" s="13"/>
      <c r="QYV61" s="13"/>
      <c r="QYW61" s="13"/>
      <c r="QYX61" s="13"/>
      <c r="QYY61" s="13"/>
      <c r="QYZ61" s="13"/>
      <c r="QZA61" s="13"/>
      <c r="QZB61" s="13"/>
      <c r="QZC61" s="13"/>
      <c r="QZD61" s="13"/>
      <c r="QZE61" s="13"/>
      <c r="QZF61" s="13"/>
      <c r="QZG61" s="13"/>
      <c r="QZH61" s="13"/>
      <c r="QZI61" s="13"/>
      <c r="QZJ61" s="13"/>
      <c r="QZK61" s="13"/>
      <c r="QZL61" s="13"/>
      <c r="QZM61" s="13"/>
      <c r="QZN61" s="13"/>
      <c r="QZO61" s="13"/>
      <c r="QZP61" s="13"/>
      <c r="QZQ61" s="13"/>
      <c r="QZR61" s="13"/>
      <c r="QZS61" s="13"/>
      <c r="QZT61" s="13"/>
      <c r="QZU61" s="13"/>
      <c r="QZV61" s="13"/>
      <c r="QZW61" s="13"/>
      <c r="QZX61" s="13"/>
      <c r="QZY61" s="13"/>
      <c r="QZZ61" s="13"/>
      <c r="RAA61" s="13"/>
      <c r="RAB61" s="13"/>
      <c r="RAC61" s="13"/>
      <c r="RAD61" s="13"/>
      <c r="RAE61" s="13"/>
      <c r="RAF61" s="13"/>
      <c r="RAG61" s="13"/>
      <c r="RAH61" s="13"/>
      <c r="RAI61" s="13"/>
      <c r="RAJ61" s="13"/>
      <c r="RAK61" s="13"/>
      <c r="RAL61" s="13"/>
      <c r="RAM61" s="13"/>
      <c r="RAN61" s="13"/>
      <c r="RAO61" s="13"/>
      <c r="RAP61" s="13"/>
      <c r="RAQ61" s="13"/>
      <c r="RAR61" s="13"/>
      <c r="RAS61" s="13"/>
      <c r="RAT61" s="13"/>
      <c r="RAU61" s="13"/>
      <c r="RAV61" s="13"/>
      <c r="RAW61" s="13"/>
      <c r="RAX61" s="13"/>
      <c r="RAY61" s="13"/>
      <c r="RAZ61" s="13"/>
      <c r="RBA61" s="13"/>
      <c r="RBB61" s="13"/>
      <c r="RBC61" s="13"/>
      <c r="RBD61" s="13"/>
      <c r="RBE61" s="13"/>
      <c r="RBF61" s="13"/>
      <c r="RBG61" s="13"/>
      <c r="RBH61" s="13"/>
      <c r="RBI61" s="13"/>
      <c r="RBJ61" s="13"/>
      <c r="RBK61" s="13"/>
      <c r="RBL61" s="13"/>
      <c r="RBM61" s="13"/>
      <c r="RBN61" s="13"/>
      <c r="RBO61" s="13"/>
      <c r="RBP61" s="13"/>
      <c r="RBQ61" s="13"/>
      <c r="RBR61" s="13"/>
      <c r="RBS61" s="13"/>
      <c r="RBT61" s="13"/>
      <c r="RBU61" s="13"/>
      <c r="RBV61" s="13"/>
      <c r="RBW61" s="13"/>
      <c r="RBX61" s="13"/>
      <c r="RBY61" s="13"/>
      <c r="RBZ61" s="13"/>
      <c r="RCA61" s="13"/>
      <c r="RCB61" s="13"/>
      <c r="RCC61" s="13"/>
      <c r="RCD61" s="13"/>
      <c r="RCE61" s="13"/>
      <c r="RCF61" s="13"/>
      <c r="RCG61" s="13"/>
      <c r="RCH61" s="13"/>
      <c r="RCI61" s="13"/>
      <c r="RCJ61" s="13"/>
      <c r="RCK61" s="13"/>
      <c r="RCL61" s="13"/>
      <c r="RCM61" s="13"/>
      <c r="RCN61" s="13"/>
      <c r="RCO61" s="13"/>
      <c r="RCP61" s="13"/>
      <c r="RCQ61" s="13"/>
      <c r="RCR61" s="13"/>
      <c r="RCS61" s="13"/>
      <c r="RCT61" s="13"/>
      <c r="RCU61" s="13"/>
      <c r="RCV61" s="13"/>
      <c r="RCW61" s="13"/>
      <c r="RCX61" s="13"/>
      <c r="RCY61" s="13"/>
      <c r="RCZ61" s="13"/>
      <c r="RDA61" s="13"/>
      <c r="RDB61" s="13"/>
      <c r="RDC61" s="13"/>
      <c r="RDD61" s="13"/>
      <c r="RDE61" s="13"/>
      <c r="RDF61" s="13"/>
      <c r="RDG61" s="13"/>
      <c r="RDH61" s="13"/>
      <c r="RDI61" s="13"/>
      <c r="RDJ61" s="13"/>
      <c r="RDK61" s="13"/>
      <c r="RDL61" s="13"/>
      <c r="RDM61" s="13"/>
      <c r="RDN61" s="13"/>
      <c r="RDO61" s="13"/>
      <c r="RDP61" s="13"/>
      <c r="RDQ61" s="13"/>
      <c r="RDR61" s="13"/>
      <c r="RDS61" s="13"/>
      <c r="RDT61" s="13"/>
      <c r="RDU61" s="13"/>
      <c r="RDV61" s="13"/>
      <c r="RDW61" s="13"/>
      <c r="RDX61" s="13"/>
      <c r="RDY61" s="13"/>
      <c r="RDZ61" s="13"/>
      <c r="REA61" s="13"/>
      <c r="REB61" s="13"/>
      <c r="REC61" s="13"/>
      <c r="RED61" s="13"/>
      <c r="REE61" s="13"/>
      <c r="REF61" s="13"/>
      <c r="REG61" s="13"/>
      <c r="REH61" s="13"/>
      <c r="REI61" s="13"/>
      <c r="REJ61" s="13"/>
      <c r="REK61" s="13"/>
      <c r="REL61" s="13"/>
      <c r="REM61" s="13"/>
      <c r="REN61" s="13"/>
      <c r="REO61" s="13"/>
      <c r="REP61" s="13"/>
      <c r="REQ61" s="13"/>
      <c r="RER61" s="13"/>
      <c r="RES61" s="13"/>
      <c r="RET61" s="13"/>
      <c r="REU61" s="13"/>
      <c r="REV61" s="13"/>
      <c r="REW61" s="13"/>
      <c r="REX61" s="13"/>
      <c r="REY61" s="13"/>
      <c r="REZ61" s="13"/>
      <c r="RFA61" s="13"/>
      <c r="RFB61" s="13"/>
      <c r="RFC61" s="13"/>
      <c r="RFD61" s="13"/>
      <c r="RFE61" s="13"/>
      <c r="RFF61" s="13"/>
      <c r="RFG61" s="13"/>
      <c r="RFH61" s="13"/>
      <c r="RFI61" s="13"/>
      <c r="RFJ61" s="13"/>
      <c r="RFK61" s="13"/>
      <c r="RFL61" s="13"/>
      <c r="RFM61" s="13"/>
      <c r="RFN61" s="13"/>
      <c r="RFO61" s="13"/>
      <c r="RFP61" s="13"/>
      <c r="RFQ61" s="13"/>
      <c r="RFR61" s="13"/>
      <c r="RFS61" s="13"/>
      <c r="RFT61" s="13"/>
      <c r="RFU61" s="13"/>
      <c r="RFV61" s="13"/>
      <c r="RFW61" s="13"/>
      <c r="RFX61" s="13"/>
      <c r="RFY61" s="13"/>
      <c r="RFZ61" s="13"/>
      <c r="RGA61" s="13"/>
      <c r="RGB61" s="13"/>
      <c r="RGC61" s="13"/>
      <c r="RGD61" s="13"/>
      <c r="RGE61" s="13"/>
      <c r="RGF61" s="13"/>
      <c r="RGG61" s="13"/>
      <c r="RGH61" s="13"/>
      <c r="RGI61" s="13"/>
      <c r="RGJ61" s="13"/>
      <c r="RGK61" s="13"/>
      <c r="RGL61" s="13"/>
      <c r="RGM61" s="13"/>
      <c r="RGN61" s="13"/>
      <c r="RGO61" s="13"/>
      <c r="RGP61" s="13"/>
      <c r="RGQ61" s="13"/>
      <c r="RGR61" s="13"/>
      <c r="RGS61" s="13"/>
      <c r="RGT61" s="13"/>
      <c r="RGU61" s="13"/>
      <c r="RGV61" s="13"/>
      <c r="RGW61" s="13"/>
      <c r="RGX61" s="13"/>
      <c r="RGY61" s="13"/>
      <c r="RGZ61" s="13"/>
      <c r="RHA61" s="13"/>
      <c r="RHB61" s="13"/>
      <c r="RHC61" s="13"/>
      <c r="RHD61" s="13"/>
      <c r="RHE61" s="13"/>
      <c r="RHF61" s="13"/>
      <c r="RHG61" s="13"/>
      <c r="RHH61" s="13"/>
      <c r="RHI61" s="13"/>
      <c r="RHJ61" s="13"/>
      <c r="RHK61" s="13"/>
      <c r="RHL61" s="13"/>
      <c r="RHM61" s="13"/>
      <c r="RHN61" s="13"/>
      <c r="RHO61" s="13"/>
      <c r="RHP61" s="13"/>
      <c r="RHQ61" s="13"/>
      <c r="RHR61" s="13"/>
      <c r="RHS61" s="13"/>
      <c r="RHT61" s="13"/>
      <c r="RHU61" s="13"/>
      <c r="RHV61" s="13"/>
      <c r="RHW61" s="13"/>
      <c r="RHX61" s="13"/>
      <c r="RHY61" s="13"/>
      <c r="RHZ61" s="13"/>
      <c r="RIA61" s="13"/>
      <c r="RIB61" s="13"/>
      <c r="RIC61" s="13"/>
      <c r="RID61" s="13"/>
      <c r="RIE61" s="13"/>
      <c r="RIF61" s="13"/>
      <c r="RIG61" s="13"/>
      <c r="RIH61" s="13"/>
      <c r="RII61" s="13"/>
      <c r="RIJ61" s="13"/>
      <c r="RIK61" s="13"/>
      <c r="RIL61" s="13"/>
      <c r="RIM61" s="13"/>
      <c r="RIN61" s="13"/>
      <c r="RIO61" s="13"/>
      <c r="RIP61" s="13"/>
      <c r="RIQ61" s="13"/>
      <c r="RIR61" s="13"/>
      <c r="RIS61" s="13"/>
      <c r="RIT61" s="13"/>
      <c r="RIU61" s="13"/>
      <c r="RIV61" s="13"/>
      <c r="RIW61" s="13"/>
      <c r="RIX61" s="13"/>
      <c r="RIY61" s="13"/>
      <c r="RIZ61" s="13"/>
      <c r="RJA61" s="13"/>
      <c r="RJB61" s="13"/>
      <c r="RJC61" s="13"/>
      <c r="RJD61" s="13"/>
      <c r="RJE61" s="13"/>
      <c r="RJF61" s="13"/>
      <c r="RJG61" s="13"/>
      <c r="RJH61" s="13"/>
      <c r="RJI61" s="13"/>
      <c r="RJJ61" s="13"/>
      <c r="RJK61" s="13"/>
      <c r="RJL61" s="13"/>
      <c r="RJM61" s="13"/>
      <c r="RJN61" s="13"/>
      <c r="RJO61" s="13"/>
      <c r="RJP61" s="13"/>
      <c r="RJQ61" s="13"/>
      <c r="RJR61" s="13"/>
      <c r="RJS61" s="13"/>
      <c r="RJT61" s="13"/>
      <c r="RJU61" s="13"/>
      <c r="RJV61" s="13"/>
      <c r="RJW61" s="13"/>
      <c r="RJX61" s="13"/>
      <c r="RJY61" s="13"/>
      <c r="RJZ61" s="13"/>
      <c r="RKA61" s="13"/>
      <c r="RKB61" s="13"/>
      <c r="RKC61" s="13"/>
      <c r="RKD61" s="13"/>
      <c r="RKE61" s="13"/>
      <c r="RKF61" s="13"/>
      <c r="RKG61" s="13"/>
      <c r="RKH61" s="13"/>
      <c r="RKI61" s="13"/>
      <c r="RKJ61" s="13"/>
      <c r="RKK61" s="13"/>
      <c r="RKL61" s="13"/>
      <c r="RKM61" s="13"/>
      <c r="RKN61" s="13"/>
      <c r="RKO61" s="13"/>
      <c r="RKP61" s="13"/>
      <c r="RKQ61" s="13"/>
      <c r="RKR61" s="13"/>
      <c r="RKS61" s="13"/>
      <c r="RKT61" s="13"/>
      <c r="RKU61" s="13"/>
      <c r="RKV61" s="13"/>
      <c r="RKW61" s="13"/>
      <c r="RKX61" s="13"/>
      <c r="RKY61" s="13"/>
      <c r="RKZ61" s="13"/>
      <c r="RLA61" s="13"/>
      <c r="RLB61" s="13"/>
      <c r="RLC61" s="13"/>
      <c r="RLD61" s="13"/>
      <c r="RLE61" s="13"/>
      <c r="RLF61" s="13"/>
      <c r="RLG61" s="13"/>
      <c r="RLH61" s="13"/>
      <c r="RLI61" s="13"/>
      <c r="RLJ61" s="13"/>
      <c r="RLK61" s="13"/>
      <c r="RLL61" s="13"/>
      <c r="RLM61" s="13"/>
      <c r="RLN61" s="13"/>
      <c r="RLO61" s="13"/>
      <c r="RLP61" s="13"/>
      <c r="RLQ61" s="13"/>
      <c r="RLR61" s="13"/>
      <c r="RLS61" s="13"/>
      <c r="RLT61" s="13"/>
      <c r="RLU61" s="13"/>
      <c r="RLV61" s="13"/>
      <c r="RLW61" s="13"/>
      <c r="RLX61" s="13"/>
      <c r="RLY61" s="13"/>
      <c r="RLZ61" s="13"/>
      <c r="RMA61" s="13"/>
      <c r="RMB61" s="13"/>
      <c r="RMC61" s="13"/>
      <c r="RMD61" s="13"/>
      <c r="RME61" s="13"/>
      <c r="RMF61" s="13"/>
      <c r="RMG61" s="13"/>
      <c r="RMH61" s="13"/>
      <c r="RMI61" s="13"/>
      <c r="RMJ61" s="13"/>
      <c r="RMK61" s="13"/>
      <c r="RML61" s="13"/>
      <c r="RMM61" s="13"/>
      <c r="RMN61" s="13"/>
      <c r="RMO61" s="13"/>
      <c r="RMP61" s="13"/>
      <c r="RMQ61" s="13"/>
      <c r="RMR61" s="13"/>
      <c r="RMS61" s="13"/>
      <c r="RMT61" s="13"/>
      <c r="RMU61" s="13"/>
      <c r="RMV61" s="13"/>
      <c r="RMW61" s="13"/>
      <c r="RMX61" s="13"/>
      <c r="RMY61" s="13"/>
      <c r="RMZ61" s="13"/>
      <c r="RNA61" s="13"/>
      <c r="RNB61" s="13"/>
      <c r="RNC61" s="13"/>
      <c r="RND61" s="13"/>
      <c r="RNE61" s="13"/>
      <c r="RNF61" s="13"/>
      <c r="RNG61" s="13"/>
      <c r="RNH61" s="13"/>
      <c r="RNI61" s="13"/>
      <c r="RNJ61" s="13"/>
      <c r="RNK61" s="13"/>
      <c r="RNL61" s="13"/>
      <c r="RNM61" s="13"/>
      <c r="RNN61" s="13"/>
      <c r="RNO61" s="13"/>
      <c r="RNP61" s="13"/>
      <c r="RNQ61" s="13"/>
      <c r="RNR61" s="13"/>
      <c r="RNS61" s="13"/>
      <c r="RNT61" s="13"/>
      <c r="RNU61" s="13"/>
      <c r="RNV61" s="13"/>
      <c r="RNW61" s="13"/>
      <c r="RNX61" s="13"/>
      <c r="RNY61" s="13"/>
      <c r="RNZ61" s="13"/>
      <c r="ROA61" s="13"/>
      <c r="ROB61" s="13"/>
      <c r="ROC61" s="13"/>
      <c r="ROD61" s="13"/>
      <c r="ROE61" s="13"/>
      <c r="ROF61" s="13"/>
      <c r="ROG61" s="13"/>
      <c r="ROH61" s="13"/>
      <c r="ROI61" s="13"/>
      <c r="ROJ61" s="13"/>
      <c r="ROK61" s="13"/>
      <c r="ROL61" s="13"/>
      <c r="ROM61" s="13"/>
      <c r="RON61" s="13"/>
      <c r="ROO61" s="13"/>
      <c r="ROP61" s="13"/>
      <c r="ROQ61" s="13"/>
      <c r="ROR61" s="13"/>
      <c r="ROS61" s="13"/>
      <c r="ROT61" s="13"/>
      <c r="ROU61" s="13"/>
      <c r="ROV61" s="13"/>
      <c r="ROW61" s="13"/>
      <c r="ROX61" s="13"/>
      <c r="ROY61" s="13"/>
      <c r="ROZ61" s="13"/>
      <c r="RPA61" s="13"/>
      <c r="RPB61" s="13"/>
      <c r="RPC61" s="13"/>
      <c r="RPD61" s="13"/>
      <c r="RPE61" s="13"/>
      <c r="RPF61" s="13"/>
      <c r="RPG61" s="13"/>
      <c r="RPH61" s="13"/>
      <c r="RPI61" s="13"/>
      <c r="RPJ61" s="13"/>
      <c r="RPK61" s="13"/>
      <c r="RPL61" s="13"/>
      <c r="RPM61" s="13"/>
      <c r="RPN61" s="13"/>
      <c r="RPO61" s="13"/>
      <c r="RPP61" s="13"/>
      <c r="RPQ61" s="13"/>
      <c r="RPR61" s="13"/>
      <c r="RPS61" s="13"/>
      <c r="RPT61" s="13"/>
      <c r="RPU61" s="13"/>
      <c r="RPV61" s="13"/>
      <c r="RPW61" s="13"/>
      <c r="RPX61" s="13"/>
      <c r="RPY61" s="13"/>
      <c r="RPZ61" s="13"/>
      <c r="RQA61" s="13"/>
      <c r="RQB61" s="13"/>
      <c r="RQC61" s="13"/>
      <c r="RQD61" s="13"/>
      <c r="RQE61" s="13"/>
      <c r="RQF61" s="13"/>
      <c r="RQG61" s="13"/>
      <c r="RQH61" s="13"/>
      <c r="RQI61" s="13"/>
      <c r="RQJ61" s="13"/>
      <c r="RQK61" s="13"/>
      <c r="RQL61" s="13"/>
      <c r="RQM61" s="13"/>
      <c r="RQN61" s="13"/>
      <c r="RQO61" s="13"/>
      <c r="RQP61" s="13"/>
      <c r="RQQ61" s="13"/>
      <c r="RQR61" s="13"/>
      <c r="RQS61" s="13"/>
      <c r="RQT61" s="13"/>
      <c r="RQU61" s="13"/>
      <c r="RQV61" s="13"/>
      <c r="RQW61" s="13"/>
      <c r="RQX61" s="13"/>
      <c r="RQY61" s="13"/>
      <c r="RQZ61" s="13"/>
      <c r="RRA61" s="13"/>
      <c r="RRB61" s="13"/>
      <c r="RRC61" s="13"/>
      <c r="RRD61" s="13"/>
      <c r="RRE61" s="13"/>
      <c r="RRF61" s="13"/>
      <c r="RRG61" s="13"/>
      <c r="RRH61" s="13"/>
      <c r="RRI61" s="13"/>
      <c r="RRJ61" s="13"/>
      <c r="RRK61" s="13"/>
      <c r="RRL61" s="13"/>
      <c r="RRM61" s="13"/>
      <c r="RRN61" s="13"/>
      <c r="RRO61" s="13"/>
      <c r="RRP61" s="13"/>
      <c r="RRQ61" s="13"/>
      <c r="RRR61" s="13"/>
      <c r="RRS61" s="13"/>
      <c r="RRT61" s="13"/>
      <c r="RRU61" s="13"/>
      <c r="RRV61" s="13"/>
      <c r="RRW61" s="13"/>
      <c r="RRX61" s="13"/>
      <c r="RRY61" s="13"/>
      <c r="RRZ61" s="13"/>
      <c r="RSA61" s="13"/>
      <c r="RSB61" s="13"/>
      <c r="RSC61" s="13"/>
      <c r="RSD61" s="13"/>
      <c r="RSE61" s="13"/>
      <c r="RSF61" s="13"/>
      <c r="RSG61" s="13"/>
      <c r="RSH61" s="13"/>
      <c r="RSI61" s="13"/>
      <c r="RSJ61" s="13"/>
      <c r="RSK61" s="13"/>
      <c r="RSL61" s="13"/>
      <c r="RSM61" s="13"/>
      <c r="RSN61" s="13"/>
      <c r="RSO61" s="13"/>
      <c r="RSP61" s="13"/>
      <c r="RSQ61" s="13"/>
      <c r="RSR61" s="13"/>
      <c r="RSS61" s="13"/>
      <c r="RST61" s="13"/>
      <c r="RSU61" s="13"/>
      <c r="RSV61" s="13"/>
      <c r="RSW61" s="13"/>
      <c r="RSX61" s="13"/>
      <c r="RSY61" s="13"/>
      <c r="RSZ61" s="13"/>
      <c r="RTA61" s="13"/>
      <c r="RTB61" s="13"/>
      <c r="RTC61" s="13"/>
      <c r="RTD61" s="13"/>
      <c r="RTE61" s="13"/>
      <c r="RTF61" s="13"/>
      <c r="RTG61" s="13"/>
      <c r="RTH61" s="13"/>
      <c r="RTI61" s="13"/>
      <c r="RTJ61" s="13"/>
      <c r="RTK61" s="13"/>
      <c r="RTL61" s="13"/>
      <c r="RTM61" s="13"/>
      <c r="RTN61" s="13"/>
      <c r="RTO61" s="13"/>
      <c r="RTP61" s="13"/>
      <c r="RTQ61" s="13"/>
      <c r="RTR61" s="13"/>
      <c r="RTS61" s="13"/>
      <c r="RTT61" s="13"/>
      <c r="RTU61" s="13"/>
      <c r="RTV61" s="13"/>
      <c r="RTW61" s="13"/>
      <c r="RTX61" s="13"/>
      <c r="RTY61" s="13"/>
      <c r="RTZ61" s="13"/>
      <c r="RUA61" s="13"/>
      <c r="RUB61" s="13"/>
      <c r="RUC61" s="13"/>
      <c r="RUD61" s="13"/>
      <c r="RUE61" s="13"/>
      <c r="RUF61" s="13"/>
      <c r="RUG61" s="13"/>
      <c r="RUH61" s="13"/>
      <c r="RUI61" s="13"/>
      <c r="RUJ61" s="13"/>
      <c r="RUK61" s="13"/>
      <c r="RUL61" s="13"/>
      <c r="RUM61" s="13"/>
      <c r="RUN61" s="13"/>
      <c r="RUO61" s="13"/>
      <c r="RUP61" s="13"/>
      <c r="RUQ61" s="13"/>
      <c r="RUR61" s="13"/>
      <c r="RUS61" s="13"/>
      <c r="RUT61" s="13"/>
      <c r="RUU61" s="13"/>
      <c r="RUV61" s="13"/>
      <c r="RUW61" s="13"/>
      <c r="RUX61" s="13"/>
      <c r="RUY61" s="13"/>
      <c r="RUZ61" s="13"/>
      <c r="RVA61" s="13"/>
      <c r="RVB61" s="13"/>
      <c r="RVC61" s="13"/>
      <c r="RVD61" s="13"/>
      <c r="RVE61" s="13"/>
      <c r="RVF61" s="13"/>
      <c r="RVG61" s="13"/>
      <c r="RVH61" s="13"/>
      <c r="RVI61" s="13"/>
      <c r="RVJ61" s="13"/>
      <c r="RVK61" s="13"/>
      <c r="RVL61" s="13"/>
      <c r="RVM61" s="13"/>
      <c r="RVN61" s="13"/>
      <c r="RVO61" s="13"/>
      <c r="RVP61" s="13"/>
      <c r="RVQ61" s="13"/>
      <c r="RVR61" s="13"/>
      <c r="RVS61" s="13"/>
      <c r="RVT61" s="13"/>
      <c r="RVU61" s="13"/>
      <c r="RVV61" s="13"/>
      <c r="RVW61" s="13"/>
      <c r="RVX61" s="13"/>
      <c r="RVY61" s="13"/>
      <c r="RVZ61" s="13"/>
      <c r="RWA61" s="13"/>
      <c r="RWB61" s="13"/>
      <c r="RWC61" s="13"/>
      <c r="RWD61" s="13"/>
      <c r="RWE61" s="13"/>
      <c r="RWF61" s="13"/>
      <c r="RWG61" s="13"/>
      <c r="RWH61" s="13"/>
      <c r="RWI61" s="13"/>
      <c r="RWJ61" s="13"/>
      <c r="RWK61" s="13"/>
      <c r="RWL61" s="13"/>
      <c r="RWM61" s="13"/>
      <c r="RWN61" s="13"/>
      <c r="RWO61" s="13"/>
      <c r="RWP61" s="13"/>
      <c r="RWQ61" s="13"/>
      <c r="RWR61" s="13"/>
      <c r="RWS61" s="13"/>
      <c r="RWT61" s="13"/>
      <c r="RWU61" s="13"/>
      <c r="RWV61" s="13"/>
      <c r="RWW61" s="13"/>
      <c r="RWX61" s="13"/>
      <c r="RWY61" s="13"/>
      <c r="RWZ61" s="13"/>
      <c r="RXA61" s="13"/>
      <c r="RXB61" s="13"/>
      <c r="RXC61" s="13"/>
      <c r="RXD61" s="13"/>
      <c r="RXE61" s="13"/>
      <c r="RXF61" s="13"/>
      <c r="RXG61" s="13"/>
      <c r="RXH61" s="13"/>
      <c r="RXI61" s="13"/>
      <c r="RXJ61" s="13"/>
      <c r="RXK61" s="13"/>
      <c r="RXL61" s="13"/>
      <c r="RXM61" s="13"/>
      <c r="RXN61" s="13"/>
      <c r="RXO61" s="13"/>
      <c r="RXP61" s="13"/>
      <c r="RXQ61" s="13"/>
      <c r="RXR61" s="13"/>
      <c r="RXS61" s="13"/>
      <c r="RXT61" s="13"/>
      <c r="RXU61" s="13"/>
      <c r="RXV61" s="13"/>
      <c r="RXW61" s="13"/>
      <c r="RXX61" s="13"/>
      <c r="RXY61" s="13"/>
      <c r="RXZ61" s="13"/>
      <c r="RYA61" s="13"/>
      <c r="RYB61" s="13"/>
      <c r="RYC61" s="13"/>
      <c r="RYD61" s="13"/>
      <c r="RYE61" s="13"/>
      <c r="RYF61" s="13"/>
      <c r="RYG61" s="13"/>
      <c r="RYH61" s="13"/>
      <c r="RYI61" s="13"/>
      <c r="RYJ61" s="13"/>
      <c r="RYK61" s="13"/>
      <c r="RYL61" s="13"/>
      <c r="RYM61" s="13"/>
      <c r="RYN61" s="13"/>
      <c r="RYO61" s="13"/>
      <c r="RYP61" s="13"/>
      <c r="RYQ61" s="13"/>
      <c r="RYR61" s="13"/>
      <c r="RYS61" s="13"/>
      <c r="RYT61" s="13"/>
      <c r="RYU61" s="13"/>
      <c r="RYV61" s="13"/>
      <c r="RYW61" s="13"/>
      <c r="RYX61" s="13"/>
      <c r="RYY61" s="13"/>
      <c r="RYZ61" s="13"/>
      <c r="RZA61" s="13"/>
      <c r="RZB61" s="13"/>
      <c r="RZC61" s="13"/>
      <c r="RZD61" s="13"/>
      <c r="RZE61" s="13"/>
      <c r="RZF61" s="13"/>
      <c r="RZG61" s="13"/>
      <c r="RZH61" s="13"/>
      <c r="RZI61" s="13"/>
      <c r="RZJ61" s="13"/>
      <c r="RZK61" s="13"/>
      <c r="RZL61" s="13"/>
      <c r="RZM61" s="13"/>
      <c r="RZN61" s="13"/>
      <c r="RZO61" s="13"/>
      <c r="RZP61" s="13"/>
      <c r="RZQ61" s="13"/>
      <c r="RZR61" s="13"/>
      <c r="RZS61" s="13"/>
      <c r="RZT61" s="13"/>
      <c r="RZU61" s="13"/>
      <c r="RZV61" s="13"/>
      <c r="RZW61" s="13"/>
      <c r="RZX61" s="13"/>
      <c r="RZY61" s="13"/>
      <c r="RZZ61" s="13"/>
      <c r="SAA61" s="13"/>
      <c r="SAB61" s="13"/>
      <c r="SAC61" s="13"/>
      <c r="SAD61" s="13"/>
      <c r="SAE61" s="13"/>
      <c r="SAF61" s="13"/>
      <c r="SAG61" s="13"/>
      <c r="SAH61" s="13"/>
      <c r="SAI61" s="13"/>
      <c r="SAJ61" s="13"/>
      <c r="SAK61" s="13"/>
      <c r="SAL61" s="13"/>
      <c r="SAM61" s="13"/>
      <c r="SAN61" s="13"/>
      <c r="SAO61" s="13"/>
      <c r="SAP61" s="13"/>
      <c r="SAQ61" s="13"/>
      <c r="SAR61" s="13"/>
      <c r="SAS61" s="13"/>
      <c r="SAT61" s="13"/>
      <c r="SAU61" s="13"/>
      <c r="SAV61" s="13"/>
      <c r="SAW61" s="13"/>
      <c r="SAX61" s="13"/>
      <c r="SAY61" s="13"/>
      <c r="SAZ61" s="13"/>
      <c r="SBA61" s="13"/>
      <c r="SBB61" s="13"/>
      <c r="SBC61" s="13"/>
      <c r="SBD61" s="13"/>
      <c r="SBE61" s="13"/>
      <c r="SBF61" s="13"/>
      <c r="SBG61" s="13"/>
      <c r="SBH61" s="13"/>
      <c r="SBI61" s="13"/>
      <c r="SBJ61" s="13"/>
      <c r="SBK61" s="13"/>
      <c r="SBL61" s="13"/>
      <c r="SBM61" s="13"/>
      <c r="SBN61" s="13"/>
      <c r="SBO61" s="13"/>
      <c r="SBP61" s="13"/>
      <c r="SBQ61" s="13"/>
      <c r="SBR61" s="13"/>
      <c r="SBS61" s="13"/>
      <c r="SBT61" s="13"/>
      <c r="SBU61" s="13"/>
      <c r="SBV61" s="13"/>
      <c r="SBW61" s="13"/>
      <c r="SBX61" s="13"/>
      <c r="SBY61" s="13"/>
      <c r="SBZ61" s="13"/>
      <c r="SCA61" s="13"/>
      <c r="SCB61" s="13"/>
      <c r="SCC61" s="13"/>
      <c r="SCD61" s="13"/>
      <c r="SCE61" s="13"/>
      <c r="SCF61" s="13"/>
      <c r="SCG61" s="13"/>
      <c r="SCH61" s="13"/>
      <c r="SCI61" s="13"/>
      <c r="SCJ61" s="13"/>
      <c r="SCK61" s="13"/>
      <c r="SCL61" s="13"/>
      <c r="SCM61" s="13"/>
      <c r="SCN61" s="13"/>
      <c r="SCO61" s="13"/>
      <c r="SCP61" s="13"/>
      <c r="SCQ61" s="13"/>
      <c r="SCR61" s="13"/>
      <c r="SCS61" s="13"/>
      <c r="SCT61" s="13"/>
      <c r="SCU61" s="13"/>
      <c r="SCV61" s="13"/>
      <c r="SCW61" s="13"/>
      <c r="SCX61" s="13"/>
      <c r="SCY61" s="13"/>
      <c r="SCZ61" s="13"/>
      <c r="SDA61" s="13"/>
      <c r="SDB61" s="13"/>
      <c r="SDC61" s="13"/>
      <c r="SDD61" s="13"/>
      <c r="SDE61" s="13"/>
      <c r="SDF61" s="13"/>
      <c r="SDG61" s="13"/>
      <c r="SDH61" s="13"/>
      <c r="SDI61" s="13"/>
      <c r="SDJ61" s="13"/>
      <c r="SDK61" s="13"/>
      <c r="SDL61" s="13"/>
      <c r="SDM61" s="13"/>
      <c r="SDN61" s="13"/>
      <c r="SDO61" s="13"/>
      <c r="SDP61" s="13"/>
      <c r="SDQ61" s="13"/>
      <c r="SDR61" s="13"/>
      <c r="SDS61" s="13"/>
      <c r="SDT61" s="13"/>
      <c r="SDU61" s="13"/>
      <c r="SDV61" s="13"/>
      <c r="SDW61" s="13"/>
      <c r="SDX61" s="13"/>
      <c r="SDY61" s="13"/>
      <c r="SDZ61" s="13"/>
      <c r="SEA61" s="13"/>
      <c r="SEB61" s="13"/>
      <c r="SEC61" s="13"/>
      <c r="SED61" s="13"/>
      <c r="SEE61" s="13"/>
      <c r="SEF61" s="13"/>
      <c r="SEG61" s="13"/>
      <c r="SEH61" s="13"/>
      <c r="SEI61" s="13"/>
      <c r="SEJ61" s="13"/>
      <c r="SEK61" s="13"/>
      <c r="SEL61" s="13"/>
      <c r="SEM61" s="13"/>
      <c r="SEN61" s="13"/>
      <c r="SEO61" s="13"/>
      <c r="SEP61" s="13"/>
      <c r="SEQ61" s="13"/>
      <c r="SER61" s="13"/>
      <c r="SES61" s="13"/>
      <c r="SET61" s="13"/>
      <c r="SEU61" s="13"/>
      <c r="SEV61" s="13"/>
      <c r="SEW61" s="13"/>
      <c r="SEX61" s="13"/>
      <c r="SEY61" s="13"/>
      <c r="SEZ61" s="13"/>
      <c r="SFA61" s="13"/>
      <c r="SFB61" s="13"/>
      <c r="SFC61" s="13"/>
      <c r="SFD61" s="13"/>
      <c r="SFE61" s="13"/>
      <c r="SFF61" s="13"/>
      <c r="SFG61" s="13"/>
      <c r="SFH61" s="13"/>
      <c r="SFI61" s="13"/>
      <c r="SFJ61" s="13"/>
      <c r="SFK61" s="13"/>
      <c r="SFL61" s="13"/>
      <c r="SFM61" s="13"/>
      <c r="SFN61" s="13"/>
      <c r="SFO61" s="13"/>
      <c r="SFP61" s="13"/>
      <c r="SFQ61" s="13"/>
      <c r="SFR61" s="13"/>
      <c r="SFS61" s="13"/>
      <c r="SFT61" s="13"/>
      <c r="SFU61" s="13"/>
      <c r="SFV61" s="13"/>
      <c r="SFW61" s="13"/>
      <c r="SFX61" s="13"/>
      <c r="SFY61" s="13"/>
      <c r="SFZ61" s="13"/>
      <c r="SGA61" s="13"/>
      <c r="SGB61" s="13"/>
      <c r="SGC61" s="13"/>
      <c r="SGD61" s="13"/>
      <c r="SGE61" s="13"/>
      <c r="SGF61" s="13"/>
      <c r="SGG61" s="13"/>
      <c r="SGH61" s="13"/>
      <c r="SGI61" s="13"/>
      <c r="SGJ61" s="13"/>
      <c r="SGK61" s="13"/>
      <c r="SGL61" s="13"/>
      <c r="SGM61" s="13"/>
      <c r="SGN61" s="13"/>
      <c r="SGO61" s="13"/>
      <c r="SGP61" s="13"/>
      <c r="SGQ61" s="13"/>
      <c r="SGR61" s="13"/>
      <c r="SGS61" s="13"/>
      <c r="SGT61" s="13"/>
      <c r="SGU61" s="13"/>
      <c r="SGV61" s="13"/>
      <c r="SGW61" s="13"/>
      <c r="SGX61" s="13"/>
      <c r="SGY61" s="13"/>
      <c r="SGZ61" s="13"/>
      <c r="SHA61" s="13"/>
      <c r="SHB61" s="13"/>
      <c r="SHC61" s="13"/>
      <c r="SHD61" s="13"/>
      <c r="SHE61" s="13"/>
      <c r="SHF61" s="13"/>
      <c r="SHG61" s="13"/>
      <c r="SHH61" s="13"/>
      <c r="SHI61" s="13"/>
      <c r="SHJ61" s="13"/>
      <c r="SHK61" s="13"/>
      <c r="SHL61" s="13"/>
      <c r="SHM61" s="13"/>
      <c r="SHN61" s="13"/>
      <c r="SHO61" s="13"/>
      <c r="SHP61" s="13"/>
      <c r="SHQ61" s="13"/>
      <c r="SHR61" s="13"/>
      <c r="SHS61" s="13"/>
      <c r="SHT61" s="13"/>
      <c r="SHU61" s="13"/>
      <c r="SHV61" s="13"/>
      <c r="SHW61" s="13"/>
      <c r="SHX61" s="13"/>
      <c r="SHY61" s="13"/>
      <c r="SHZ61" s="13"/>
      <c r="SIA61" s="13"/>
      <c r="SIB61" s="13"/>
      <c r="SIC61" s="13"/>
      <c r="SID61" s="13"/>
      <c r="SIE61" s="13"/>
      <c r="SIF61" s="13"/>
      <c r="SIG61" s="13"/>
      <c r="SIH61" s="13"/>
      <c r="SII61" s="13"/>
      <c r="SIJ61" s="13"/>
      <c r="SIK61" s="13"/>
      <c r="SIL61" s="13"/>
      <c r="SIM61" s="13"/>
      <c r="SIN61" s="13"/>
      <c r="SIO61" s="13"/>
      <c r="SIP61" s="13"/>
      <c r="SIQ61" s="13"/>
      <c r="SIR61" s="13"/>
      <c r="SIS61" s="13"/>
      <c r="SIT61" s="13"/>
      <c r="SIU61" s="13"/>
      <c r="SIV61" s="13"/>
      <c r="SIW61" s="13"/>
      <c r="SIX61" s="13"/>
      <c r="SIY61" s="13"/>
      <c r="SIZ61" s="13"/>
      <c r="SJA61" s="13"/>
      <c r="SJB61" s="13"/>
      <c r="SJC61" s="13"/>
      <c r="SJD61" s="13"/>
      <c r="SJE61" s="13"/>
      <c r="SJF61" s="13"/>
      <c r="SJG61" s="13"/>
      <c r="SJH61" s="13"/>
      <c r="SJI61" s="13"/>
      <c r="SJJ61" s="13"/>
      <c r="SJK61" s="13"/>
      <c r="SJL61" s="13"/>
      <c r="SJM61" s="13"/>
      <c r="SJN61" s="13"/>
      <c r="SJO61" s="13"/>
      <c r="SJP61" s="13"/>
      <c r="SJQ61" s="13"/>
      <c r="SJR61" s="13"/>
      <c r="SJS61" s="13"/>
      <c r="SJT61" s="13"/>
      <c r="SJU61" s="13"/>
      <c r="SJV61" s="13"/>
      <c r="SJW61" s="13"/>
      <c r="SJX61" s="13"/>
      <c r="SJY61" s="13"/>
      <c r="SJZ61" s="13"/>
      <c r="SKA61" s="13"/>
      <c r="SKB61" s="13"/>
      <c r="SKC61" s="13"/>
      <c r="SKD61" s="13"/>
      <c r="SKE61" s="13"/>
      <c r="SKF61" s="13"/>
      <c r="SKG61" s="13"/>
      <c r="SKH61" s="13"/>
      <c r="SKI61" s="13"/>
      <c r="SKJ61" s="13"/>
      <c r="SKK61" s="13"/>
      <c r="SKL61" s="13"/>
      <c r="SKM61" s="13"/>
      <c r="SKN61" s="13"/>
      <c r="SKO61" s="13"/>
      <c r="SKP61" s="13"/>
      <c r="SKQ61" s="13"/>
      <c r="SKR61" s="13"/>
      <c r="SKS61" s="13"/>
      <c r="SKT61" s="13"/>
      <c r="SKU61" s="13"/>
      <c r="SKV61" s="13"/>
      <c r="SKW61" s="13"/>
      <c r="SKX61" s="13"/>
      <c r="SKY61" s="13"/>
      <c r="SKZ61" s="13"/>
      <c r="SLA61" s="13"/>
      <c r="SLB61" s="13"/>
      <c r="SLC61" s="13"/>
      <c r="SLD61" s="13"/>
      <c r="SLE61" s="13"/>
      <c r="SLF61" s="13"/>
      <c r="SLG61" s="13"/>
      <c r="SLH61" s="13"/>
      <c r="SLI61" s="13"/>
      <c r="SLJ61" s="13"/>
      <c r="SLK61" s="13"/>
      <c r="SLL61" s="13"/>
      <c r="SLM61" s="13"/>
      <c r="SLN61" s="13"/>
      <c r="SLO61" s="13"/>
      <c r="SLP61" s="13"/>
      <c r="SLQ61" s="13"/>
      <c r="SLR61" s="13"/>
      <c r="SLS61" s="13"/>
      <c r="SLT61" s="13"/>
      <c r="SLU61" s="13"/>
      <c r="SLV61" s="13"/>
      <c r="SLW61" s="13"/>
      <c r="SLX61" s="13"/>
      <c r="SLY61" s="13"/>
      <c r="SLZ61" s="13"/>
      <c r="SMA61" s="13"/>
      <c r="SMB61" s="13"/>
      <c r="SMC61" s="13"/>
      <c r="SMD61" s="13"/>
      <c r="SME61" s="13"/>
      <c r="SMF61" s="13"/>
      <c r="SMG61" s="13"/>
      <c r="SMH61" s="13"/>
      <c r="SMI61" s="13"/>
      <c r="SMJ61" s="13"/>
      <c r="SMK61" s="13"/>
      <c r="SML61" s="13"/>
      <c r="SMM61" s="13"/>
      <c r="SMN61" s="13"/>
      <c r="SMO61" s="13"/>
      <c r="SMP61" s="13"/>
      <c r="SMQ61" s="13"/>
      <c r="SMR61" s="13"/>
      <c r="SMS61" s="13"/>
      <c r="SMT61" s="13"/>
      <c r="SMU61" s="13"/>
      <c r="SMV61" s="13"/>
      <c r="SMW61" s="13"/>
      <c r="SMX61" s="13"/>
      <c r="SMY61" s="13"/>
      <c r="SMZ61" s="13"/>
      <c r="SNA61" s="13"/>
      <c r="SNB61" s="13"/>
      <c r="SNC61" s="13"/>
      <c r="SND61" s="13"/>
      <c r="SNE61" s="13"/>
      <c r="SNF61" s="13"/>
      <c r="SNG61" s="13"/>
      <c r="SNH61" s="13"/>
      <c r="SNI61" s="13"/>
      <c r="SNJ61" s="13"/>
      <c r="SNK61" s="13"/>
      <c r="SNL61" s="13"/>
      <c r="SNM61" s="13"/>
      <c r="SNN61" s="13"/>
      <c r="SNO61" s="13"/>
      <c r="SNP61" s="13"/>
      <c r="SNQ61" s="13"/>
      <c r="SNR61" s="13"/>
      <c r="SNS61" s="13"/>
      <c r="SNT61" s="13"/>
      <c r="SNU61" s="13"/>
      <c r="SNV61" s="13"/>
      <c r="SNW61" s="13"/>
      <c r="SNX61" s="13"/>
      <c r="SNY61" s="13"/>
      <c r="SNZ61" s="13"/>
      <c r="SOA61" s="13"/>
      <c r="SOB61" s="13"/>
      <c r="SOC61" s="13"/>
      <c r="SOD61" s="13"/>
      <c r="SOE61" s="13"/>
      <c r="SOF61" s="13"/>
      <c r="SOG61" s="13"/>
      <c r="SOH61" s="13"/>
      <c r="SOI61" s="13"/>
      <c r="SOJ61" s="13"/>
      <c r="SOK61" s="13"/>
      <c r="SOL61" s="13"/>
      <c r="SOM61" s="13"/>
      <c r="SON61" s="13"/>
      <c r="SOO61" s="13"/>
      <c r="SOP61" s="13"/>
      <c r="SOQ61" s="13"/>
      <c r="SOR61" s="13"/>
      <c r="SOS61" s="13"/>
      <c r="SOT61" s="13"/>
      <c r="SOU61" s="13"/>
      <c r="SOV61" s="13"/>
      <c r="SOW61" s="13"/>
      <c r="SOX61" s="13"/>
      <c r="SOY61" s="13"/>
      <c r="SOZ61" s="13"/>
      <c r="SPA61" s="13"/>
      <c r="SPB61" s="13"/>
      <c r="SPC61" s="13"/>
      <c r="SPD61" s="13"/>
      <c r="SPE61" s="13"/>
      <c r="SPF61" s="13"/>
      <c r="SPG61" s="13"/>
      <c r="SPH61" s="13"/>
      <c r="SPI61" s="13"/>
      <c r="SPJ61" s="13"/>
      <c r="SPK61" s="13"/>
      <c r="SPL61" s="13"/>
      <c r="SPM61" s="13"/>
      <c r="SPN61" s="13"/>
      <c r="SPO61" s="13"/>
      <c r="SPP61" s="13"/>
      <c r="SPQ61" s="13"/>
      <c r="SPR61" s="13"/>
      <c r="SPS61" s="13"/>
      <c r="SPT61" s="13"/>
      <c r="SPU61" s="13"/>
      <c r="SPV61" s="13"/>
      <c r="SPW61" s="13"/>
      <c r="SPX61" s="13"/>
      <c r="SPY61" s="13"/>
      <c r="SPZ61" s="13"/>
      <c r="SQA61" s="13"/>
      <c r="SQB61" s="13"/>
      <c r="SQC61" s="13"/>
      <c r="SQD61" s="13"/>
      <c r="SQE61" s="13"/>
      <c r="SQF61" s="13"/>
      <c r="SQG61" s="13"/>
      <c r="SQH61" s="13"/>
      <c r="SQI61" s="13"/>
      <c r="SQJ61" s="13"/>
      <c r="SQK61" s="13"/>
      <c r="SQL61" s="13"/>
      <c r="SQM61" s="13"/>
      <c r="SQN61" s="13"/>
      <c r="SQO61" s="13"/>
      <c r="SQP61" s="13"/>
      <c r="SQQ61" s="13"/>
      <c r="SQR61" s="13"/>
      <c r="SQS61" s="13"/>
      <c r="SQT61" s="13"/>
      <c r="SQU61" s="13"/>
      <c r="SQV61" s="13"/>
      <c r="SQW61" s="13"/>
      <c r="SQX61" s="13"/>
      <c r="SQY61" s="13"/>
      <c r="SQZ61" s="13"/>
      <c r="SRA61" s="13"/>
      <c r="SRB61" s="13"/>
      <c r="SRC61" s="13"/>
      <c r="SRD61" s="13"/>
      <c r="SRE61" s="13"/>
      <c r="SRF61" s="13"/>
      <c r="SRG61" s="13"/>
      <c r="SRH61" s="13"/>
      <c r="SRI61" s="13"/>
      <c r="SRJ61" s="13"/>
      <c r="SRK61" s="13"/>
      <c r="SRL61" s="13"/>
      <c r="SRM61" s="13"/>
      <c r="SRN61" s="13"/>
      <c r="SRO61" s="13"/>
      <c r="SRP61" s="13"/>
      <c r="SRQ61" s="13"/>
      <c r="SRR61" s="13"/>
      <c r="SRS61" s="13"/>
      <c r="SRT61" s="13"/>
      <c r="SRU61" s="13"/>
      <c r="SRV61" s="13"/>
      <c r="SRW61" s="13"/>
      <c r="SRX61" s="13"/>
      <c r="SRY61" s="13"/>
      <c r="SRZ61" s="13"/>
      <c r="SSA61" s="13"/>
      <c r="SSB61" s="13"/>
      <c r="SSC61" s="13"/>
      <c r="SSD61" s="13"/>
      <c r="SSE61" s="13"/>
      <c r="SSF61" s="13"/>
      <c r="SSG61" s="13"/>
      <c r="SSH61" s="13"/>
      <c r="SSI61" s="13"/>
      <c r="SSJ61" s="13"/>
      <c r="SSK61" s="13"/>
      <c r="SSL61" s="13"/>
      <c r="SSM61" s="13"/>
      <c r="SSN61" s="13"/>
      <c r="SSO61" s="13"/>
      <c r="SSP61" s="13"/>
      <c r="SSQ61" s="13"/>
      <c r="SSR61" s="13"/>
      <c r="SSS61" s="13"/>
      <c r="SST61" s="13"/>
      <c r="SSU61" s="13"/>
      <c r="SSV61" s="13"/>
      <c r="SSW61" s="13"/>
      <c r="SSX61" s="13"/>
      <c r="SSY61" s="13"/>
      <c r="SSZ61" s="13"/>
      <c r="STA61" s="13"/>
      <c r="STB61" s="13"/>
      <c r="STC61" s="13"/>
      <c r="STD61" s="13"/>
      <c r="STE61" s="13"/>
      <c r="STF61" s="13"/>
      <c r="STG61" s="13"/>
      <c r="STH61" s="13"/>
      <c r="STI61" s="13"/>
      <c r="STJ61" s="13"/>
      <c r="STK61" s="13"/>
      <c r="STL61" s="13"/>
      <c r="STM61" s="13"/>
      <c r="STN61" s="13"/>
      <c r="STO61" s="13"/>
      <c r="STP61" s="13"/>
      <c r="STQ61" s="13"/>
      <c r="STR61" s="13"/>
      <c r="STS61" s="13"/>
      <c r="STT61" s="13"/>
      <c r="STU61" s="13"/>
      <c r="STV61" s="13"/>
      <c r="STW61" s="13"/>
      <c r="STX61" s="13"/>
      <c r="STY61" s="13"/>
      <c r="STZ61" s="13"/>
      <c r="SUA61" s="13"/>
      <c r="SUB61" s="13"/>
      <c r="SUC61" s="13"/>
      <c r="SUD61" s="13"/>
      <c r="SUE61" s="13"/>
      <c r="SUF61" s="13"/>
      <c r="SUG61" s="13"/>
      <c r="SUH61" s="13"/>
      <c r="SUI61" s="13"/>
      <c r="SUJ61" s="13"/>
      <c r="SUK61" s="13"/>
      <c r="SUL61" s="13"/>
      <c r="SUM61" s="13"/>
      <c r="SUN61" s="13"/>
      <c r="SUO61" s="13"/>
      <c r="SUP61" s="13"/>
      <c r="SUQ61" s="13"/>
      <c r="SUR61" s="13"/>
      <c r="SUS61" s="13"/>
      <c r="SUT61" s="13"/>
      <c r="SUU61" s="13"/>
      <c r="SUV61" s="13"/>
      <c r="SUW61" s="13"/>
      <c r="SUX61" s="13"/>
      <c r="SUY61" s="13"/>
      <c r="SUZ61" s="13"/>
      <c r="SVA61" s="13"/>
      <c r="SVB61" s="13"/>
      <c r="SVC61" s="13"/>
      <c r="SVD61" s="13"/>
      <c r="SVE61" s="13"/>
      <c r="SVF61" s="13"/>
      <c r="SVG61" s="13"/>
      <c r="SVH61" s="13"/>
      <c r="SVI61" s="13"/>
      <c r="SVJ61" s="13"/>
      <c r="SVK61" s="13"/>
      <c r="SVL61" s="13"/>
      <c r="SVM61" s="13"/>
      <c r="SVN61" s="13"/>
      <c r="SVO61" s="13"/>
      <c r="SVP61" s="13"/>
      <c r="SVQ61" s="13"/>
      <c r="SVR61" s="13"/>
      <c r="SVS61" s="13"/>
      <c r="SVT61" s="13"/>
      <c r="SVU61" s="13"/>
      <c r="SVV61" s="13"/>
      <c r="SVW61" s="13"/>
      <c r="SVX61" s="13"/>
      <c r="SVY61" s="13"/>
      <c r="SVZ61" s="13"/>
      <c r="SWA61" s="13"/>
      <c r="SWB61" s="13"/>
      <c r="SWC61" s="13"/>
      <c r="SWD61" s="13"/>
      <c r="SWE61" s="13"/>
      <c r="SWF61" s="13"/>
      <c r="SWG61" s="13"/>
      <c r="SWH61" s="13"/>
      <c r="SWI61" s="13"/>
      <c r="SWJ61" s="13"/>
      <c r="SWK61" s="13"/>
      <c r="SWL61" s="13"/>
      <c r="SWM61" s="13"/>
      <c r="SWN61" s="13"/>
      <c r="SWO61" s="13"/>
      <c r="SWP61" s="13"/>
      <c r="SWQ61" s="13"/>
      <c r="SWR61" s="13"/>
      <c r="SWS61" s="13"/>
      <c r="SWT61" s="13"/>
      <c r="SWU61" s="13"/>
      <c r="SWV61" s="13"/>
      <c r="SWW61" s="13"/>
      <c r="SWX61" s="13"/>
      <c r="SWY61" s="13"/>
      <c r="SWZ61" s="13"/>
      <c r="SXA61" s="13"/>
      <c r="SXB61" s="13"/>
      <c r="SXC61" s="13"/>
      <c r="SXD61" s="13"/>
      <c r="SXE61" s="13"/>
      <c r="SXF61" s="13"/>
      <c r="SXG61" s="13"/>
      <c r="SXH61" s="13"/>
      <c r="SXI61" s="13"/>
      <c r="SXJ61" s="13"/>
      <c r="SXK61" s="13"/>
      <c r="SXL61" s="13"/>
      <c r="SXM61" s="13"/>
      <c r="SXN61" s="13"/>
      <c r="SXO61" s="13"/>
      <c r="SXP61" s="13"/>
      <c r="SXQ61" s="13"/>
      <c r="SXR61" s="13"/>
      <c r="SXS61" s="13"/>
      <c r="SXT61" s="13"/>
      <c r="SXU61" s="13"/>
      <c r="SXV61" s="13"/>
      <c r="SXW61" s="13"/>
      <c r="SXX61" s="13"/>
      <c r="SXY61" s="13"/>
      <c r="SXZ61" s="13"/>
      <c r="SYA61" s="13"/>
      <c r="SYB61" s="13"/>
      <c r="SYC61" s="13"/>
      <c r="SYD61" s="13"/>
      <c r="SYE61" s="13"/>
      <c r="SYF61" s="13"/>
      <c r="SYG61" s="13"/>
      <c r="SYH61" s="13"/>
      <c r="SYI61" s="13"/>
      <c r="SYJ61" s="13"/>
      <c r="SYK61" s="13"/>
      <c r="SYL61" s="13"/>
      <c r="SYM61" s="13"/>
      <c r="SYN61" s="13"/>
      <c r="SYO61" s="13"/>
      <c r="SYP61" s="13"/>
      <c r="SYQ61" s="13"/>
      <c r="SYR61" s="13"/>
      <c r="SYS61" s="13"/>
      <c r="SYT61" s="13"/>
      <c r="SYU61" s="13"/>
      <c r="SYV61" s="13"/>
      <c r="SYW61" s="13"/>
      <c r="SYX61" s="13"/>
      <c r="SYY61" s="13"/>
      <c r="SYZ61" s="13"/>
      <c r="SZA61" s="13"/>
      <c r="SZB61" s="13"/>
      <c r="SZC61" s="13"/>
      <c r="SZD61" s="13"/>
      <c r="SZE61" s="13"/>
      <c r="SZF61" s="13"/>
      <c r="SZG61" s="13"/>
      <c r="SZH61" s="13"/>
      <c r="SZI61" s="13"/>
      <c r="SZJ61" s="13"/>
      <c r="SZK61" s="13"/>
      <c r="SZL61" s="13"/>
      <c r="SZM61" s="13"/>
      <c r="SZN61" s="13"/>
      <c r="SZO61" s="13"/>
      <c r="SZP61" s="13"/>
      <c r="SZQ61" s="13"/>
      <c r="SZR61" s="13"/>
      <c r="SZS61" s="13"/>
      <c r="SZT61" s="13"/>
      <c r="SZU61" s="13"/>
      <c r="SZV61" s="13"/>
      <c r="SZW61" s="13"/>
      <c r="SZX61" s="13"/>
      <c r="SZY61" s="13"/>
      <c r="SZZ61" s="13"/>
      <c r="TAA61" s="13"/>
      <c r="TAB61" s="13"/>
      <c r="TAC61" s="13"/>
      <c r="TAD61" s="13"/>
      <c r="TAE61" s="13"/>
      <c r="TAF61" s="13"/>
      <c r="TAG61" s="13"/>
      <c r="TAH61" s="13"/>
      <c r="TAI61" s="13"/>
      <c r="TAJ61" s="13"/>
      <c r="TAK61" s="13"/>
      <c r="TAL61" s="13"/>
      <c r="TAM61" s="13"/>
      <c r="TAN61" s="13"/>
      <c r="TAO61" s="13"/>
      <c r="TAP61" s="13"/>
      <c r="TAQ61" s="13"/>
      <c r="TAR61" s="13"/>
      <c r="TAS61" s="13"/>
      <c r="TAT61" s="13"/>
      <c r="TAU61" s="13"/>
      <c r="TAV61" s="13"/>
      <c r="TAW61" s="13"/>
      <c r="TAX61" s="13"/>
      <c r="TAY61" s="13"/>
      <c r="TAZ61" s="13"/>
      <c r="TBA61" s="13"/>
      <c r="TBB61" s="13"/>
      <c r="TBC61" s="13"/>
      <c r="TBD61" s="13"/>
      <c r="TBE61" s="13"/>
      <c r="TBF61" s="13"/>
      <c r="TBG61" s="13"/>
      <c r="TBH61" s="13"/>
      <c r="TBI61" s="13"/>
      <c r="TBJ61" s="13"/>
      <c r="TBK61" s="13"/>
      <c r="TBL61" s="13"/>
      <c r="TBM61" s="13"/>
      <c r="TBN61" s="13"/>
      <c r="TBO61" s="13"/>
      <c r="TBP61" s="13"/>
      <c r="TBQ61" s="13"/>
      <c r="TBR61" s="13"/>
      <c r="TBS61" s="13"/>
      <c r="TBT61" s="13"/>
      <c r="TBU61" s="13"/>
      <c r="TBV61" s="13"/>
      <c r="TBW61" s="13"/>
      <c r="TBX61" s="13"/>
      <c r="TBY61" s="13"/>
      <c r="TBZ61" s="13"/>
      <c r="TCA61" s="13"/>
      <c r="TCB61" s="13"/>
      <c r="TCC61" s="13"/>
      <c r="TCD61" s="13"/>
      <c r="TCE61" s="13"/>
      <c r="TCF61" s="13"/>
      <c r="TCG61" s="13"/>
      <c r="TCH61" s="13"/>
      <c r="TCI61" s="13"/>
      <c r="TCJ61" s="13"/>
      <c r="TCK61" s="13"/>
      <c r="TCL61" s="13"/>
      <c r="TCM61" s="13"/>
      <c r="TCN61" s="13"/>
      <c r="TCO61" s="13"/>
      <c r="TCP61" s="13"/>
      <c r="TCQ61" s="13"/>
      <c r="TCR61" s="13"/>
      <c r="TCS61" s="13"/>
      <c r="TCT61" s="13"/>
      <c r="TCU61" s="13"/>
      <c r="TCV61" s="13"/>
      <c r="TCW61" s="13"/>
      <c r="TCX61" s="13"/>
      <c r="TCY61" s="13"/>
      <c r="TCZ61" s="13"/>
      <c r="TDA61" s="13"/>
      <c r="TDB61" s="13"/>
      <c r="TDC61" s="13"/>
      <c r="TDD61" s="13"/>
      <c r="TDE61" s="13"/>
      <c r="TDF61" s="13"/>
      <c r="TDG61" s="13"/>
      <c r="TDH61" s="13"/>
      <c r="TDI61" s="13"/>
      <c r="TDJ61" s="13"/>
      <c r="TDK61" s="13"/>
      <c r="TDL61" s="13"/>
      <c r="TDM61" s="13"/>
      <c r="TDN61" s="13"/>
      <c r="TDO61" s="13"/>
      <c r="TDP61" s="13"/>
      <c r="TDQ61" s="13"/>
      <c r="TDR61" s="13"/>
      <c r="TDS61" s="13"/>
      <c r="TDT61" s="13"/>
      <c r="TDU61" s="13"/>
      <c r="TDV61" s="13"/>
      <c r="TDW61" s="13"/>
      <c r="TDX61" s="13"/>
      <c r="TDY61" s="13"/>
      <c r="TDZ61" s="13"/>
      <c r="TEA61" s="13"/>
      <c r="TEB61" s="13"/>
      <c r="TEC61" s="13"/>
      <c r="TED61" s="13"/>
      <c r="TEE61" s="13"/>
      <c r="TEF61" s="13"/>
      <c r="TEG61" s="13"/>
      <c r="TEH61" s="13"/>
      <c r="TEI61" s="13"/>
      <c r="TEJ61" s="13"/>
      <c r="TEK61" s="13"/>
      <c r="TEL61" s="13"/>
      <c r="TEM61" s="13"/>
      <c r="TEN61" s="13"/>
      <c r="TEO61" s="13"/>
      <c r="TEP61" s="13"/>
      <c r="TEQ61" s="13"/>
      <c r="TER61" s="13"/>
      <c r="TES61" s="13"/>
      <c r="TET61" s="13"/>
      <c r="TEU61" s="13"/>
      <c r="TEV61" s="13"/>
      <c r="TEW61" s="13"/>
      <c r="TEX61" s="13"/>
      <c r="TEY61" s="13"/>
      <c r="TEZ61" s="13"/>
      <c r="TFA61" s="13"/>
      <c r="TFB61" s="13"/>
      <c r="TFC61" s="13"/>
      <c r="TFD61" s="13"/>
      <c r="TFE61" s="13"/>
      <c r="TFF61" s="13"/>
      <c r="TFG61" s="13"/>
      <c r="TFH61" s="13"/>
      <c r="TFI61" s="13"/>
      <c r="TFJ61" s="13"/>
      <c r="TFK61" s="13"/>
      <c r="TFL61" s="13"/>
      <c r="TFM61" s="13"/>
      <c r="TFN61" s="13"/>
      <c r="TFO61" s="13"/>
      <c r="TFP61" s="13"/>
      <c r="TFQ61" s="13"/>
      <c r="TFR61" s="13"/>
      <c r="TFS61" s="13"/>
      <c r="TFT61" s="13"/>
      <c r="TFU61" s="13"/>
      <c r="TFV61" s="13"/>
      <c r="TFW61" s="13"/>
      <c r="TFX61" s="13"/>
      <c r="TFY61" s="13"/>
      <c r="TFZ61" s="13"/>
      <c r="TGA61" s="13"/>
      <c r="TGB61" s="13"/>
      <c r="TGC61" s="13"/>
      <c r="TGD61" s="13"/>
      <c r="TGE61" s="13"/>
      <c r="TGF61" s="13"/>
      <c r="TGG61" s="13"/>
      <c r="TGH61" s="13"/>
      <c r="TGI61" s="13"/>
      <c r="TGJ61" s="13"/>
      <c r="TGK61" s="13"/>
      <c r="TGL61" s="13"/>
      <c r="TGM61" s="13"/>
      <c r="TGN61" s="13"/>
      <c r="TGO61" s="13"/>
      <c r="TGP61" s="13"/>
      <c r="TGQ61" s="13"/>
      <c r="TGR61" s="13"/>
      <c r="TGS61" s="13"/>
      <c r="TGT61" s="13"/>
      <c r="TGU61" s="13"/>
      <c r="TGV61" s="13"/>
      <c r="TGW61" s="13"/>
      <c r="TGX61" s="13"/>
      <c r="TGY61" s="13"/>
      <c r="TGZ61" s="13"/>
      <c r="THA61" s="13"/>
      <c r="THB61" s="13"/>
      <c r="THC61" s="13"/>
      <c r="THD61" s="13"/>
      <c r="THE61" s="13"/>
      <c r="THF61" s="13"/>
      <c r="THG61" s="13"/>
      <c r="THH61" s="13"/>
      <c r="THI61" s="13"/>
      <c r="THJ61" s="13"/>
      <c r="THK61" s="13"/>
      <c r="THL61" s="13"/>
      <c r="THM61" s="13"/>
      <c r="THN61" s="13"/>
      <c r="THO61" s="13"/>
      <c r="THP61" s="13"/>
      <c r="THQ61" s="13"/>
      <c r="THR61" s="13"/>
      <c r="THS61" s="13"/>
      <c r="THT61" s="13"/>
      <c r="THU61" s="13"/>
      <c r="THV61" s="13"/>
      <c r="THW61" s="13"/>
      <c r="THX61" s="13"/>
      <c r="THY61" s="13"/>
      <c r="THZ61" s="13"/>
      <c r="TIA61" s="13"/>
      <c r="TIB61" s="13"/>
      <c r="TIC61" s="13"/>
      <c r="TID61" s="13"/>
      <c r="TIE61" s="13"/>
      <c r="TIF61" s="13"/>
      <c r="TIG61" s="13"/>
      <c r="TIH61" s="13"/>
      <c r="TII61" s="13"/>
      <c r="TIJ61" s="13"/>
      <c r="TIK61" s="13"/>
      <c r="TIL61" s="13"/>
      <c r="TIM61" s="13"/>
      <c r="TIN61" s="13"/>
      <c r="TIO61" s="13"/>
      <c r="TIP61" s="13"/>
      <c r="TIQ61" s="13"/>
      <c r="TIR61" s="13"/>
      <c r="TIS61" s="13"/>
      <c r="TIT61" s="13"/>
      <c r="TIU61" s="13"/>
      <c r="TIV61" s="13"/>
      <c r="TIW61" s="13"/>
      <c r="TIX61" s="13"/>
      <c r="TIY61" s="13"/>
      <c r="TIZ61" s="13"/>
      <c r="TJA61" s="13"/>
      <c r="TJB61" s="13"/>
      <c r="TJC61" s="13"/>
      <c r="TJD61" s="13"/>
      <c r="TJE61" s="13"/>
      <c r="TJF61" s="13"/>
      <c r="TJG61" s="13"/>
      <c r="TJH61" s="13"/>
      <c r="TJI61" s="13"/>
      <c r="TJJ61" s="13"/>
      <c r="TJK61" s="13"/>
      <c r="TJL61" s="13"/>
      <c r="TJM61" s="13"/>
      <c r="TJN61" s="13"/>
      <c r="TJO61" s="13"/>
      <c r="TJP61" s="13"/>
      <c r="TJQ61" s="13"/>
      <c r="TJR61" s="13"/>
      <c r="TJS61" s="13"/>
      <c r="TJT61" s="13"/>
      <c r="TJU61" s="13"/>
      <c r="TJV61" s="13"/>
      <c r="TJW61" s="13"/>
      <c r="TJX61" s="13"/>
      <c r="TJY61" s="13"/>
      <c r="TJZ61" s="13"/>
      <c r="TKA61" s="13"/>
      <c r="TKB61" s="13"/>
      <c r="TKC61" s="13"/>
      <c r="TKD61" s="13"/>
      <c r="TKE61" s="13"/>
      <c r="TKF61" s="13"/>
      <c r="TKG61" s="13"/>
      <c r="TKH61" s="13"/>
      <c r="TKI61" s="13"/>
      <c r="TKJ61" s="13"/>
      <c r="TKK61" s="13"/>
      <c r="TKL61" s="13"/>
      <c r="TKM61" s="13"/>
      <c r="TKN61" s="13"/>
      <c r="TKO61" s="13"/>
      <c r="TKP61" s="13"/>
      <c r="TKQ61" s="13"/>
      <c r="TKR61" s="13"/>
      <c r="TKS61" s="13"/>
      <c r="TKT61" s="13"/>
      <c r="TKU61" s="13"/>
      <c r="TKV61" s="13"/>
      <c r="TKW61" s="13"/>
      <c r="TKX61" s="13"/>
      <c r="TKY61" s="13"/>
      <c r="TKZ61" s="13"/>
      <c r="TLA61" s="13"/>
      <c r="TLB61" s="13"/>
      <c r="TLC61" s="13"/>
      <c r="TLD61" s="13"/>
      <c r="TLE61" s="13"/>
      <c r="TLF61" s="13"/>
      <c r="TLG61" s="13"/>
      <c r="TLH61" s="13"/>
      <c r="TLI61" s="13"/>
      <c r="TLJ61" s="13"/>
      <c r="TLK61" s="13"/>
      <c r="TLL61" s="13"/>
      <c r="TLM61" s="13"/>
      <c r="TLN61" s="13"/>
      <c r="TLO61" s="13"/>
      <c r="TLP61" s="13"/>
      <c r="TLQ61" s="13"/>
      <c r="TLR61" s="13"/>
      <c r="TLS61" s="13"/>
      <c r="TLT61" s="13"/>
      <c r="TLU61" s="13"/>
      <c r="TLV61" s="13"/>
      <c r="TLW61" s="13"/>
      <c r="TLX61" s="13"/>
      <c r="TLY61" s="13"/>
      <c r="TLZ61" s="13"/>
      <c r="TMA61" s="13"/>
      <c r="TMB61" s="13"/>
      <c r="TMC61" s="13"/>
      <c r="TMD61" s="13"/>
      <c r="TME61" s="13"/>
      <c r="TMF61" s="13"/>
      <c r="TMG61" s="13"/>
      <c r="TMH61" s="13"/>
      <c r="TMI61" s="13"/>
      <c r="TMJ61" s="13"/>
      <c r="TMK61" s="13"/>
      <c r="TML61" s="13"/>
      <c r="TMM61" s="13"/>
      <c r="TMN61" s="13"/>
      <c r="TMO61" s="13"/>
      <c r="TMP61" s="13"/>
      <c r="TMQ61" s="13"/>
      <c r="TMR61" s="13"/>
      <c r="TMS61" s="13"/>
      <c r="TMT61" s="13"/>
      <c r="TMU61" s="13"/>
      <c r="TMV61" s="13"/>
      <c r="TMW61" s="13"/>
      <c r="TMX61" s="13"/>
      <c r="TMY61" s="13"/>
      <c r="TMZ61" s="13"/>
      <c r="TNA61" s="13"/>
      <c r="TNB61" s="13"/>
      <c r="TNC61" s="13"/>
      <c r="TND61" s="13"/>
      <c r="TNE61" s="13"/>
      <c r="TNF61" s="13"/>
      <c r="TNG61" s="13"/>
      <c r="TNH61" s="13"/>
      <c r="TNI61" s="13"/>
      <c r="TNJ61" s="13"/>
      <c r="TNK61" s="13"/>
      <c r="TNL61" s="13"/>
      <c r="TNM61" s="13"/>
      <c r="TNN61" s="13"/>
      <c r="TNO61" s="13"/>
      <c r="TNP61" s="13"/>
      <c r="TNQ61" s="13"/>
      <c r="TNR61" s="13"/>
      <c r="TNS61" s="13"/>
      <c r="TNT61" s="13"/>
      <c r="TNU61" s="13"/>
      <c r="TNV61" s="13"/>
      <c r="TNW61" s="13"/>
      <c r="TNX61" s="13"/>
      <c r="TNY61" s="13"/>
      <c r="TNZ61" s="13"/>
      <c r="TOA61" s="13"/>
      <c r="TOB61" s="13"/>
      <c r="TOC61" s="13"/>
      <c r="TOD61" s="13"/>
      <c r="TOE61" s="13"/>
      <c r="TOF61" s="13"/>
      <c r="TOG61" s="13"/>
      <c r="TOH61" s="13"/>
      <c r="TOI61" s="13"/>
      <c r="TOJ61" s="13"/>
      <c r="TOK61" s="13"/>
      <c r="TOL61" s="13"/>
      <c r="TOM61" s="13"/>
      <c r="TON61" s="13"/>
      <c r="TOO61" s="13"/>
      <c r="TOP61" s="13"/>
      <c r="TOQ61" s="13"/>
      <c r="TOR61" s="13"/>
      <c r="TOS61" s="13"/>
      <c r="TOT61" s="13"/>
      <c r="TOU61" s="13"/>
      <c r="TOV61" s="13"/>
      <c r="TOW61" s="13"/>
      <c r="TOX61" s="13"/>
      <c r="TOY61" s="13"/>
      <c r="TOZ61" s="13"/>
      <c r="TPA61" s="13"/>
      <c r="TPB61" s="13"/>
      <c r="TPC61" s="13"/>
      <c r="TPD61" s="13"/>
      <c r="TPE61" s="13"/>
      <c r="TPF61" s="13"/>
      <c r="TPG61" s="13"/>
      <c r="TPH61" s="13"/>
      <c r="TPI61" s="13"/>
      <c r="TPJ61" s="13"/>
      <c r="TPK61" s="13"/>
      <c r="TPL61" s="13"/>
      <c r="TPM61" s="13"/>
      <c r="TPN61" s="13"/>
      <c r="TPO61" s="13"/>
      <c r="TPP61" s="13"/>
      <c r="TPQ61" s="13"/>
      <c r="TPR61" s="13"/>
      <c r="TPS61" s="13"/>
      <c r="TPT61" s="13"/>
      <c r="TPU61" s="13"/>
      <c r="TPV61" s="13"/>
      <c r="TPW61" s="13"/>
      <c r="TPX61" s="13"/>
      <c r="TPY61" s="13"/>
      <c r="TPZ61" s="13"/>
      <c r="TQA61" s="13"/>
      <c r="TQB61" s="13"/>
      <c r="TQC61" s="13"/>
      <c r="TQD61" s="13"/>
      <c r="TQE61" s="13"/>
      <c r="TQF61" s="13"/>
      <c r="TQG61" s="13"/>
      <c r="TQH61" s="13"/>
      <c r="TQI61" s="13"/>
      <c r="TQJ61" s="13"/>
      <c r="TQK61" s="13"/>
      <c r="TQL61" s="13"/>
      <c r="TQM61" s="13"/>
      <c r="TQN61" s="13"/>
      <c r="TQO61" s="13"/>
      <c r="TQP61" s="13"/>
      <c r="TQQ61" s="13"/>
      <c r="TQR61" s="13"/>
      <c r="TQS61" s="13"/>
      <c r="TQT61" s="13"/>
      <c r="TQU61" s="13"/>
      <c r="TQV61" s="13"/>
      <c r="TQW61" s="13"/>
      <c r="TQX61" s="13"/>
      <c r="TQY61" s="13"/>
      <c r="TQZ61" s="13"/>
      <c r="TRA61" s="13"/>
      <c r="TRB61" s="13"/>
      <c r="TRC61" s="13"/>
      <c r="TRD61" s="13"/>
      <c r="TRE61" s="13"/>
      <c r="TRF61" s="13"/>
      <c r="TRG61" s="13"/>
      <c r="TRH61" s="13"/>
      <c r="TRI61" s="13"/>
      <c r="TRJ61" s="13"/>
      <c r="TRK61" s="13"/>
      <c r="TRL61" s="13"/>
      <c r="TRM61" s="13"/>
      <c r="TRN61" s="13"/>
      <c r="TRO61" s="13"/>
      <c r="TRP61" s="13"/>
      <c r="TRQ61" s="13"/>
      <c r="TRR61" s="13"/>
      <c r="TRS61" s="13"/>
      <c r="TRT61" s="13"/>
      <c r="TRU61" s="13"/>
      <c r="TRV61" s="13"/>
      <c r="TRW61" s="13"/>
      <c r="TRX61" s="13"/>
      <c r="TRY61" s="13"/>
      <c r="TRZ61" s="13"/>
      <c r="TSA61" s="13"/>
      <c r="TSB61" s="13"/>
      <c r="TSC61" s="13"/>
      <c r="TSD61" s="13"/>
      <c r="TSE61" s="13"/>
      <c r="TSF61" s="13"/>
      <c r="TSG61" s="13"/>
      <c r="TSH61" s="13"/>
      <c r="TSI61" s="13"/>
      <c r="TSJ61" s="13"/>
      <c r="TSK61" s="13"/>
      <c r="TSL61" s="13"/>
      <c r="TSM61" s="13"/>
      <c r="TSN61" s="13"/>
      <c r="TSO61" s="13"/>
      <c r="TSP61" s="13"/>
      <c r="TSQ61" s="13"/>
      <c r="TSR61" s="13"/>
      <c r="TSS61" s="13"/>
      <c r="TST61" s="13"/>
      <c r="TSU61" s="13"/>
      <c r="TSV61" s="13"/>
      <c r="TSW61" s="13"/>
      <c r="TSX61" s="13"/>
      <c r="TSY61" s="13"/>
      <c r="TSZ61" s="13"/>
      <c r="TTA61" s="13"/>
      <c r="TTB61" s="13"/>
      <c r="TTC61" s="13"/>
      <c r="TTD61" s="13"/>
      <c r="TTE61" s="13"/>
      <c r="TTF61" s="13"/>
      <c r="TTG61" s="13"/>
      <c r="TTH61" s="13"/>
      <c r="TTI61" s="13"/>
      <c r="TTJ61" s="13"/>
      <c r="TTK61" s="13"/>
      <c r="TTL61" s="13"/>
      <c r="TTM61" s="13"/>
      <c r="TTN61" s="13"/>
      <c r="TTO61" s="13"/>
      <c r="TTP61" s="13"/>
      <c r="TTQ61" s="13"/>
      <c r="TTR61" s="13"/>
      <c r="TTS61" s="13"/>
      <c r="TTT61" s="13"/>
      <c r="TTU61" s="13"/>
      <c r="TTV61" s="13"/>
      <c r="TTW61" s="13"/>
      <c r="TTX61" s="13"/>
      <c r="TTY61" s="13"/>
      <c r="TTZ61" s="13"/>
      <c r="TUA61" s="13"/>
      <c r="TUB61" s="13"/>
      <c r="TUC61" s="13"/>
      <c r="TUD61" s="13"/>
      <c r="TUE61" s="13"/>
      <c r="TUF61" s="13"/>
      <c r="TUG61" s="13"/>
      <c r="TUH61" s="13"/>
      <c r="TUI61" s="13"/>
      <c r="TUJ61" s="13"/>
      <c r="TUK61" s="13"/>
      <c r="TUL61" s="13"/>
      <c r="TUM61" s="13"/>
      <c r="TUN61" s="13"/>
      <c r="TUO61" s="13"/>
      <c r="TUP61" s="13"/>
      <c r="TUQ61" s="13"/>
      <c r="TUR61" s="13"/>
      <c r="TUS61" s="13"/>
      <c r="TUT61" s="13"/>
      <c r="TUU61" s="13"/>
      <c r="TUV61" s="13"/>
      <c r="TUW61" s="13"/>
      <c r="TUX61" s="13"/>
      <c r="TUY61" s="13"/>
      <c r="TUZ61" s="13"/>
      <c r="TVA61" s="13"/>
      <c r="TVB61" s="13"/>
      <c r="TVC61" s="13"/>
      <c r="TVD61" s="13"/>
      <c r="TVE61" s="13"/>
      <c r="TVF61" s="13"/>
      <c r="TVG61" s="13"/>
      <c r="TVH61" s="13"/>
      <c r="TVI61" s="13"/>
      <c r="TVJ61" s="13"/>
      <c r="TVK61" s="13"/>
      <c r="TVL61" s="13"/>
      <c r="TVM61" s="13"/>
      <c r="TVN61" s="13"/>
      <c r="TVO61" s="13"/>
      <c r="TVP61" s="13"/>
      <c r="TVQ61" s="13"/>
      <c r="TVR61" s="13"/>
      <c r="TVS61" s="13"/>
      <c r="TVT61" s="13"/>
      <c r="TVU61" s="13"/>
      <c r="TVV61" s="13"/>
      <c r="TVW61" s="13"/>
      <c r="TVX61" s="13"/>
      <c r="TVY61" s="13"/>
      <c r="TVZ61" s="13"/>
      <c r="TWA61" s="13"/>
      <c r="TWB61" s="13"/>
      <c r="TWC61" s="13"/>
      <c r="TWD61" s="13"/>
      <c r="TWE61" s="13"/>
      <c r="TWF61" s="13"/>
      <c r="TWG61" s="13"/>
      <c r="TWH61" s="13"/>
      <c r="TWI61" s="13"/>
      <c r="TWJ61" s="13"/>
      <c r="TWK61" s="13"/>
      <c r="TWL61" s="13"/>
      <c r="TWM61" s="13"/>
      <c r="TWN61" s="13"/>
      <c r="TWO61" s="13"/>
      <c r="TWP61" s="13"/>
      <c r="TWQ61" s="13"/>
      <c r="TWR61" s="13"/>
      <c r="TWS61" s="13"/>
      <c r="TWT61" s="13"/>
      <c r="TWU61" s="13"/>
      <c r="TWV61" s="13"/>
      <c r="TWW61" s="13"/>
      <c r="TWX61" s="13"/>
      <c r="TWY61" s="13"/>
      <c r="TWZ61" s="13"/>
      <c r="TXA61" s="13"/>
      <c r="TXB61" s="13"/>
      <c r="TXC61" s="13"/>
      <c r="TXD61" s="13"/>
      <c r="TXE61" s="13"/>
      <c r="TXF61" s="13"/>
      <c r="TXG61" s="13"/>
      <c r="TXH61" s="13"/>
      <c r="TXI61" s="13"/>
      <c r="TXJ61" s="13"/>
      <c r="TXK61" s="13"/>
      <c r="TXL61" s="13"/>
      <c r="TXM61" s="13"/>
      <c r="TXN61" s="13"/>
      <c r="TXO61" s="13"/>
      <c r="TXP61" s="13"/>
      <c r="TXQ61" s="13"/>
      <c r="TXR61" s="13"/>
      <c r="TXS61" s="13"/>
      <c r="TXT61" s="13"/>
      <c r="TXU61" s="13"/>
      <c r="TXV61" s="13"/>
      <c r="TXW61" s="13"/>
      <c r="TXX61" s="13"/>
      <c r="TXY61" s="13"/>
      <c r="TXZ61" s="13"/>
      <c r="TYA61" s="13"/>
      <c r="TYB61" s="13"/>
      <c r="TYC61" s="13"/>
      <c r="TYD61" s="13"/>
      <c r="TYE61" s="13"/>
      <c r="TYF61" s="13"/>
      <c r="TYG61" s="13"/>
      <c r="TYH61" s="13"/>
      <c r="TYI61" s="13"/>
      <c r="TYJ61" s="13"/>
      <c r="TYK61" s="13"/>
      <c r="TYL61" s="13"/>
      <c r="TYM61" s="13"/>
      <c r="TYN61" s="13"/>
      <c r="TYO61" s="13"/>
      <c r="TYP61" s="13"/>
      <c r="TYQ61" s="13"/>
      <c r="TYR61" s="13"/>
      <c r="TYS61" s="13"/>
      <c r="TYT61" s="13"/>
      <c r="TYU61" s="13"/>
      <c r="TYV61" s="13"/>
      <c r="TYW61" s="13"/>
      <c r="TYX61" s="13"/>
      <c r="TYY61" s="13"/>
      <c r="TYZ61" s="13"/>
      <c r="TZA61" s="13"/>
      <c r="TZB61" s="13"/>
      <c r="TZC61" s="13"/>
      <c r="TZD61" s="13"/>
      <c r="TZE61" s="13"/>
      <c r="TZF61" s="13"/>
      <c r="TZG61" s="13"/>
      <c r="TZH61" s="13"/>
      <c r="TZI61" s="13"/>
      <c r="TZJ61" s="13"/>
      <c r="TZK61" s="13"/>
      <c r="TZL61" s="13"/>
      <c r="TZM61" s="13"/>
      <c r="TZN61" s="13"/>
      <c r="TZO61" s="13"/>
      <c r="TZP61" s="13"/>
      <c r="TZQ61" s="13"/>
      <c r="TZR61" s="13"/>
      <c r="TZS61" s="13"/>
      <c r="TZT61" s="13"/>
      <c r="TZU61" s="13"/>
      <c r="TZV61" s="13"/>
      <c r="TZW61" s="13"/>
      <c r="TZX61" s="13"/>
      <c r="TZY61" s="13"/>
      <c r="TZZ61" s="13"/>
      <c r="UAA61" s="13"/>
      <c r="UAB61" s="13"/>
      <c r="UAC61" s="13"/>
      <c r="UAD61" s="13"/>
      <c r="UAE61" s="13"/>
      <c r="UAF61" s="13"/>
      <c r="UAG61" s="13"/>
      <c r="UAH61" s="13"/>
      <c r="UAI61" s="13"/>
      <c r="UAJ61" s="13"/>
      <c r="UAK61" s="13"/>
      <c r="UAL61" s="13"/>
      <c r="UAM61" s="13"/>
      <c r="UAN61" s="13"/>
      <c r="UAO61" s="13"/>
      <c r="UAP61" s="13"/>
      <c r="UAQ61" s="13"/>
      <c r="UAR61" s="13"/>
      <c r="UAS61" s="13"/>
      <c r="UAT61" s="13"/>
      <c r="UAU61" s="13"/>
      <c r="UAV61" s="13"/>
      <c r="UAW61" s="13"/>
      <c r="UAX61" s="13"/>
      <c r="UAY61" s="13"/>
      <c r="UAZ61" s="13"/>
      <c r="UBA61" s="13"/>
      <c r="UBB61" s="13"/>
      <c r="UBC61" s="13"/>
      <c r="UBD61" s="13"/>
      <c r="UBE61" s="13"/>
      <c r="UBF61" s="13"/>
      <c r="UBG61" s="13"/>
      <c r="UBH61" s="13"/>
      <c r="UBI61" s="13"/>
      <c r="UBJ61" s="13"/>
      <c r="UBK61" s="13"/>
      <c r="UBL61" s="13"/>
      <c r="UBM61" s="13"/>
      <c r="UBN61" s="13"/>
      <c r="UBO61" s="13"/>
      <c r="UBP61" s="13"/>
      <c r="UBQ61" s="13"/>
      <c r="UBR61" s="13"/>
      <c r="UBS61" s="13"/>
      <c r="UBT61" s="13"/>
      <c r="UBU61" s="13"/>
      <c r="UBV61" s="13"/>
      <c r="UBW61" s="13"/>
      <c r="UBX61" s="13"/>
      <c r="UBY61" s="13"/>
      <c r="UBZ61" s="13"/>
      <c r="UCA61" s="13"/>
      <c r="UCB61" s="13"/>
      <c r="UCC61" s="13"/>
      <c r="UCD61" s="13"/>
      <c r="UCE61" s="13"/>
      <c r="UCF61" s="13"/>
      <c r="UCG61" s="13"/>
      <c r="UCH61" s="13"/>
      <c r="UCI61" s="13"/>
      <c r="UCJ61" s="13"/>
      <c r="UCK61" s="13"/>
      <c r="UCL61" s="13"/>
      <c r="UCM61" s="13"/>
      <c r="UCN61" s="13"/>
      <c r="UCO61" s="13"/>
      <c r="UCP61" s="13"/>
      <c r="UCQ61" s="13"/>
      <c r="UCR61" s="13"/>
      <c r="UCS61" s="13"/>
      <c r="UCT61" s="13"/>
      <c r="UCU61" s="13"/>
      <c r="UCV61" s="13"/>
      <c r="UCW61" s="13"/>
      <c r="UCX61" s="13"/>
      <c r="UCY61" s="13"/>
      <c r="UCZ61" s="13"/>
      <c r="UDA61" s="13"/>
      <c r="UDB61" s="13"/>
      <c r="UDC61" s="13"/>
      <c r="UDD61" s="13"/>
      <c r="UDE61" s="13"/>
      <c r="UDF61" s="13"/>
      <c r="UDG61" s="13"/>
      <c r="UDH61" s="13"/>
      <c r="UDI61" s="13"/>
      <c r="UDJ61" s="13"/>
      <c r="UDK61" s="13"/>
      <c r="UDL61" s="13"/>
      <c r="UDM61" s="13"/>
      <c r="UDN61" s="13"/>
      <c r="UDO61" s="13"/>
      <c r="UDP61" s="13"/>
      <c r="UDQ61" s="13"/>
      <c r="UDR61" s="13"/>
      <c r="UDS61" s="13"/>
      <c r="UDT61" s="13"/>
      <c r="UDU61" s="13"/>
      <c r="UDV61" s="13"/>
      <c r="UDW61" s="13"/>
      <c r="UDX61" s="13"/>
      <c r="UDY61" s="13"/>
      <c r="UDZ61" s="13"/>
      <c r="UEA61" s="13"/>
      <c r="UEB61" s="13"/>
      <c r="UEC61" s="13"/>
      <c r="UED61" s="13"/>
      <c r="UEE61" s="13"/>
      <c r="UEF61" s="13"/>
      <c r="UEG61" s="13"/>
      <c r="UEH61" s="13"/>
      <c r="UEI61" s="13"/>
      <c r="UEJ61" s="13"/>
      <c r="UEK61" s="13"/>
      <c r="UEL61" s="13"/>
      <c r="UEM61" s="13"/>
      <c r="UEN61" s="13"/>
      <c r="UEO61" s="13"/>
      <c r="UEP61" s="13"/>
      <c r="UEQ61" s="13"/>
      <c r="UER61" s="13"/>
      <c r="UES61" s="13"/>
      <c r="UET61" s="13"/>
      <c r="UEU61" s="13"/>
      <c r="UEV61" s="13"/>
      <c r="UEW61" s="13"/>
      <c r="UEX61" s="13"/>
      <c r="UEY61" s="13"/>
      <c r="UEZ61" s="13"/>
      <c r="UFA61" s="13"/>
      <c r="UFB61" s="13"/>
      <c r="UFC61" s="13"/>
      <c r="UFD61" s="13"/>
      <c r="UFE61" s="13"/>
      <c r="UFF61" s="13"/>
      <c r="UFG61" s="13"/>
      <c r="UFH61" s="13"/>
      <c r="UFI61" s="13"/>
      <c r="UFJ61" s="13"/>
      <c r="UFK61" s="13"/>
      <c r="UFL61" s="13"/>
      <c r="UFM61" s="13"/>
      <c r="UFN61" s="13"/>
      <c r="UFO61" s="13"/>
      <c r="UFP61" s="13"/>
      <c r="UFQ61" s="13"/>
      <c r="UFR61" s="13"/>
      <c r="UFS61" s="13"/>
      <c r="UFT61" s="13"/>
      <c r="UFU61" s="13"/>
      <c r="UFV61" s="13"/>
      <c r="UFW61" s="13"/>
      <c r="UFX61" s="13"/>
      <c r="UFY61" s="13"/>
      <c r="UFZ61" s="13"/>
      <c r="UGA61" s="13"/>
      <c r="UGB61" s="13"/>
      <c r="UGC61" s="13"/>
      <c r="UGD61" s="13"/>
      <c r="UGE61" s="13"/>
      <c r="UGF61" s="13"/>
      <c r="UGG61" s="13"/>
      <c r="UGH61" s="13"/>
      <c r="UGI61" s="13"/>
      <c r="UGJ61" s="13"/>
      <c r="UGK61" s="13"/>
      <c r="UGL61" s="13"/>
      <c r="UGM61" s="13"/>
      <c r="UGN61" s="13"/>
      <c r="UGO61" s="13"/>
      <c r="UGP61" s="13"/>
      <c r="UGQ61" s="13"/>
      <c r="UGR61" s="13"/>
      <c r="UGS61" s="13"/>
      <c r="UGT61" s="13"/>
      <c r="UGU61" s="13"/>
      <c r="UGV61" s="13"/>
      <c r="UGW61" s="13"/>
      <c r="UGX61" s="13"/>
      <c r="UGY61" s="13"/>
      <c r="UGZ61" s="13"/>
      <c r="UHA61" s="13"/>
      <c r="UHB61" s="13"/>
      <c r="UHC61" s="13"/>
      <c r="UHD61" s="13"/>
      <c r="UHE61" s="13"/>
      <c r="UHF61" s="13"/>
      <c r="UHG61" s="13"/>
      <c r="UHH61" s="13"/>
      <c r="UHI61" s="13"/>
      <c r="UHJ61" s="13"/>
      <c r="UHK61" s="13"/>
      <c r="UHL61" s="13"/>
      <c r="UHM61" s="13"/>
      <c r="UHN61" s="13"/>
      <c r="UHO61" s="13"/>
      <c r="UHP61" s="13"/>
      <c r="UHQ61" s="13"/>
      <c r="UHR61" s="13"/>
      <c r="UHS61" s="13"/>
      <c r="UHT61" s="13"/>
      <c r="UHU61" s="13"/>
      <c r="UHV61" s="13"/>
      <c r="UHW61" s="13"/>
      <c r="UHX61" s="13"/>
      <c r="UHY61" s="13"/>
      <c r="UHZ61" s="13"/>
      <c r="UIA61" s="13"/>
      <c r="UIB61" s="13"/>
      <c r="UIC61" s="13"/>
      <c r="UID61" s="13"/>
      <c r="UIE61" s="13"/>
      <c r="UIF61" s="13"/>
      <c r="UIG61" s="13"/>
      <c r="UIH61" s="13"/>
      <c r="UII61" s="13"/>
      <c r="UIJ61" s="13"/>
      <c r="UIK61" s="13"/>
      <c r="UIL61" s="13"/>
      <c r="UIM61" s="13"/>
      <c r="UIN61" s="13"/>
      <c r="UIO61" s="13"/>
      <c r="UIP61" s="13"/>
      <c r="UIQ61" s="13"/>
      <c r="UIR61" s="13"/>
      <c r="UIS61" s="13"/>
      <c r="UIT61" s="13"/>
      <c r="UIU61" s="13"/>
      <c r="UIV61" s="13"/>
      <c r="UIW61" s="13"/>
      <c r="UIX61" s="13"/>
      <c r="UIY61" s="13"/>
      <c r="UIZ61" s="13"/>
      <c r="UJA61" s="13"/>
      <c r="UJB61" s="13"/>
      <c r="UJC61" s="13"/>
      <c r="UJD61" s="13"/>
      <c r="UJE61" s="13"/>
      <c r="UJF61" s="13"/>
      <c r="UJG61" s="13"/>
      <c r="UJH61" s="13"/>
      <c r="UJI61" s="13"/>
      <c r="UJJ61" s="13"/>
      <c r="UJK61" s="13"/>
      <c r="UJL61" s="13"/>
      <c r="UJM61" s="13"/>
      <c r="UJN61" s="13"/>
      <c r="UJO61" s="13"/>
      <c r="UJP61" s="13"/>
      <c r="UJQ61" s="13"/>
      <c r="UJR61" s="13"/>
      <c r="UJS61" s="13"/>
      <c r="UJT61" s="13"/>
      <c r="UJU61" s="13"/>
      <c r="UJV61" s="13"/>
      <c r="UJW61" s="13"/>
      <c r="UJX61" s="13"/>
      <c r="UJY61" s="13"/>
      <c r="UJZ61" s="13"/>
      <c r="UKA61" s="13"/>
      <c r="UKB61" s="13"/>
      <c r="UKC61" s="13"/>
      <c r="UKD61" s="13"/>
      <c r="UKE61" s="13"/>
      <c r="UKF61" s="13"/>
      <c r="UKG61" s="13"/>
      <c r="UKH61" s="13"/>
      <c r="UKI61" s="13"/>
      <c r="UKJ61" s="13"/>
      <c r="UKK61" s="13"/>
      <c r="UKL61" s="13"/>
      <c r="UKM61" s="13"/>
      <c r="UKN61" s="13"/>
      <c r="UKO61" s="13"/>
      <c r="UKP61" s="13"/>
      <c r="UKQ61" s="13"/>
      <c r="UKR61" s="13"/>
      <c r="UKS61" s="13"/>
      <c r="UKT61" s="13"/>
      <c r="UKU61" s="13"/>
      <c r="UKV61" s="13"/>
      <c r="UKW61" s="13"/>
      <c r="UKX61" s="13"/>
      <c r="UKY61" s="13"/>
      <c r="UKZ61" s="13"/>
      <c r="ULA61" s="13"/>
      <c r="ULB61" s="13"/>
      <c r="ULC61" s="13"/>
      <c r="ULD61" s="13"/>
      <c r="ULE61" s="13"/>
      <c r="ULF61" s="13"/>
      <c r="ULG61" s="13"/>
      <c r="ULH61" s="13"/>
      <c r="ULI61" s="13"/>
      <c r="ULJ61" s="13"/>
      <c r="ULK61" s="13"/>
      <c r="ULL61" s="13"/>
      <c r="ULM61" s="13"/>
      <c r="ULN61" s="13"/>
      <c r="ULO61" s="13"/>
      <c r="ULP61" s="13"/>
      <c r="ULQ61" s="13"/>
      <c r="ULR61" s="13"/>
      <c r="ULS61" s="13"/>
      <c r="ULT61" s="13"/>
      <c r="ULU61" s="13"/>
      <c r="ULV61" s="13"/>
      <c r="ULW61" s="13"/>
      <c r="ULX61" s="13"/>
      <c r="ULY61" s="13"/>
      <c r="ULZ61" s="13"/>
      <c r="UMA61" s="13"/>
      <c r="UMB61" s="13"/>
      <c r="UMC61" s="13"/>
      <c r="UMD61" s="13"/>
      <c r="UME61" s="13"/>
      <c r="UMF61" s="13"/>
      <c r="UMG61" s="13"/>
      <c r="UMH61" s="13"/>
      <c r="UMI61" s="13"/>
      <c r="UMJ61" s="13"/>
      <c r="UMK61" s="13"/>
      <c r="UML61" s="13"/>
      <c r="UMM61" s="13"/>
      <c r="UMN61" s="13"/>
      <c r="UMO61" s="13"/>
      <c r="UMP61" s="13"/>
      <c r="UMQ61" s="13"/>
      <c r="UMR61" s="13"/>
      <c r="UMS61" s="13"/>
      <c r="UMT61" s="13"/>
      <c r="UMU61" s="13"/>
      <c r="UMV61" s="13"/>
      <c r="UMW61" s="13"/>
      <c r="UMX61" s="13"/>
      <c r="UMY61" s="13"/>
      <c r="UMZ61" s="13"/>
      <c r="UNA61" s="13"/>
      <c r="UNB61" s="13"/>
      <c r="UNC61" s="13"/>
      <c r="UND61" s="13"/>
      <c r="UNE61" s="13"/>
      <c r="UNF61" s="13"/>
      <c r="UNG61" s="13"/>
      <c r="UNH61" s="13"/>
      <c r="UNI61" s="13"/>
      <c r="UNJ61" s="13"/>
      <c r="UNK61" s="13"/>
      <c r="UNL61" s="13"/>
      <c r="UNM61" s="13"/>
      <c r="UNN61" s="13"/>
      <c r="UNO61" s="13"/>
      <c r="UNP61" s="13"/>
      <c r="UNQ61" s="13"/>
      <c r="UNR61" s="13"/>
      <c r="UNS61" s="13"/>
      <c r="UNT61" s="13"/>
      <c r="UNU61" s="13"/>
      <c r="UNV61" s="13"/>
      <c r="UNW61" s="13"/>
      <c r="UNX61" s="13"/>
      <c r="UNY61" s="13"/>
      <c r="UNZ61" s="13"/>
      <c r="UOA61" s="13"/>
      <c r="UOB61" s="13"/>
      <c r="UOC61" s="13"/>
      <c r="UOD61" s="13"/>
      <c r="UOE61" s="13"/>
      <c r="UOF61" s="13"/>
      <c r="UOG61" s="13"/>
      <c r="UOH61" s="13"/>
      <c r="UOI61" s="13"/>
      <c r="UOJ61" s="13"/>
      <c r="UOK61" s="13"/>
      <c r="UOL61" s="13"/>
      <c r="UOM61" s="13"/>
      <c r="UON61" s="13"/>
      <c r="UOO61" s="13"/>
      <c r="UOP61" s="13"/>
      <c r="UOQ61" s="13"/>
      <c r="UOR61" s="13"/>
      <c r="UOS61" s="13"/>
      <c r="UOT61" s="13"/>
      <c r="UOU61" s="13"/>
      <c r="UOV61" s="13"/>
      <c r="UOW61" s="13"/>
      <c r="UOX61" s="13"/>
      <c r="UOY61" s="13"/>
      <c r="UOZ61" s="13"/>
      <c r="UPA61" s="13"/>
      <c r="UPB61" s="13"/>
      <c r="UPC61" s="13"/>
      <c r="UPD61" s="13"/>
      <c r="UPE61" s="13"/>
      <c r="UPF61" s="13"/>
      <c r="UPG61" s="13"/>
      <c r="UPH61" s="13"/>
      <c r="UPI61" s="13"/>
      <c r="UPJ61" s="13"/>
      <c r="UPK61" s="13"/>
      <c r="UPL61" s="13"/>
      <c r="UPM61" s="13"/>
      <c r="UPN61" s="13"/>
      <c r="UPO61" s="13"/>
      <c r="UPP61" s="13"/>
      <c r="UPQ61" s="13"/>
      <c r="UPR61" s="13"/>
      <c r="UPS61" s="13"/>
      <c r="UPT61" s="13"/>
      <c r="UPU61" s="13"/>
      <c r="UPV61" s="13"/>
      <c r="UPW61" s="13"/>
      <c r="UPX61" s="13"/>
      <c r="UPY61" s="13"/>
      <c r="UPZ61" s="13"/>
      <c r="UQA61" s="13"/>
      <c r="UQB61" s="13"/>
      <c r="UQC61" s="13"/>
      <c r="UQD61" s="13"/>
      <c r="UQE61" s="13"/>
      <c r="UQF61" s="13"/>
      <c r="UQG61" s="13"/>
      <c r="UQH61" s="13"/>
      <c r="UQI61" s="13"/>
      <c r="UQJ61" s="13"/>
      <c r="UQK61" s="13"/>
      <c r="UQL61" s="13"/>
      <c r="UQM61" s="13"/>
      <c r="UQN61" s="13"/>
      <c r="UQO61" s="13"/>
      <c r="UQP61" s="13"/>
      <c r="UQQ61" s="13"/>
      <c r="UQR61" s="13"/>
      <c r="UQS61" s="13"/>
      <c r="UQT61" s="13"/>
      <c r="UQU61" s="13"/>
      <c r="UQV61" s="13"/>
      <c r="UQW61" s="13"/>
      <c r="UQX61" s="13"/>
      <c r="UQY61" s="13"/>
      <c r="UQZ61" s="13"/>
      <c r="URA61" s="13"/>
      <c r="URB61" s="13"/>
      <c r="URC61" s="13"/>
      <c r="URD61" s="13"/>
      <c r="URE61" s="13"/>
      <c r="URF61" s="13"/>
      <c r="URG61" s="13"/>
      <c r="URH61" s="13"/>
      <c r="URI61" s="13"/>
      <c r="URJ61" s="13"/>
      <c r="URK61" s="13"/>
      <c r="URL61" s="13"/>
      <c r="URM61" s="13"/>
      <c r="URN61" s="13"/>
      <c r="URO61" s="13"/>
      <c r="URP61" s="13"/>
      <c r="URQ61" s="13"/>
      <c r="URR61" s="13"/>
      <c r="URS61" s="13"/>
      <c r="URT61" s="13"/>
      <c r="URU61" s="13"/>
      <c r="URV61" s="13"/>
      <c r="URW61" s="13"/>
      <c r="URX61" s="13"/>
      <c r="URY61" s="13"/>
      <c r="URZ61" s="13"/>
      <c r="USA61" s="13"/>
      <c r="USB61" s="13"/>
      <c r="USC61" s="13"/>
      <c r="USD61" s="13"/>
      <c r="USE61" s="13"/>
      <c r="USF61" s="13"/>
      <c r="USG61" s="13"/>
      <c r="USH61" s="13"/>
      <c r="USI61" s="13"/>
      <c r="USJ61" s="13"/>
      <c r="USK61" s="13"/>
      <c r="USL61" s="13"/>
      <c r="USM61" s="13"/>
      <c r="USN61" s="13"/>
      <c r="USO61" s="13"/>
      <c r="USP61" s="13"/>
      <c r="USQ61" s="13"/>
      <c r="USR61" s="13"/>
      <c r="USS61" s="13"/>
      <c r="UST61" s="13"/>
      <c r="USU61" s="13"/>
      <c r="USV61" s="13"/>
      <c r="USW61" s="13"/>
      <c r="USX61" s="13"/>
      <c r="USY61" s="13"/>
      <c r="USZ61" s="13"/>
      <c r="UTA61" s="13"/>
      <c r="UTB61" s="13"/>
      <c r="UTC61" s="13"/>
      <c r="UTD61" s="13"/>
      <c r="UTE61" s="13"/>
      <c r="UTF61" s="13"/>
      <c r="UTG61" s="13"/>
      <c r="UTH61" s="13"/>
      <c r="UTI61" s="13"/>
      <c r="UTJ61" s="13"/>
      <c r="UTK61" s="13"/>
      <c r="UTL61" s="13"/>
      <c r="UTM61" s="13"/>
      <c r="UTN61" s="13"/>
      <c r="UTO61" s="13"/>
      <c r="UTP61" s="13"/>
      <c r="UTQ61" s="13"/>
      <c r="UTR61" s="13"/>
      <c r="UTS61" s="13"/>
      <c r="UTT61" s="13"/>
      <c r="UTU61" s="13"/>
      <c r="UTV61" s="13"/>
      <c r="UTW61" s="13"/>
      <c r="UTX61" s="13"/>
      <c r="UTY61" s="13"/>
      <c r="UTZ61" s="13"/>
      <c r="UUA61" s="13"/>
      <c r="UUB61" s="13"/>
      <c r="UUC61" s="13"/>
      <c r="UUD61" s="13"/>
      <c r="UUE61" s="13"/>
      <c r="UUF61" s="13"/>
      <c r="UUG61" s="13"/>
      <c r="UUH61" s="13"/>
      <c r="UUI61" s="13"/>
      <c r="UUJ61" s="13"/>
      <c r="UUK61" s="13"/>
      <c r="UUL61" s="13"/>
      <c r="UUM61" s="13"/>
      <c r="UUN61" s="13"/>
      <c r="UUO61" s="13"/>
      <c r="UUP61" s="13"/>
      <c r="UUQ61" s="13"/>
      <c r="UUR61" s="13"/>
      <c r="UUS61" s="13"/>
      <c r="UUT61" s="13"/>
      <c r="UUU61" s="13"/>
      <c r="UUV61" s="13"/>
      <c r="UUW61" s="13"/>
      <c r="UUX61" s="13"/>
      <c r="UUY61" s="13"/>
      <c r="UUZ61" s="13"/>
      <c r="UVA61" s="13"/>
      <c r="UVB61" s="13"/>
      <c r="UVC61" s="13"/>
      <c r="UVD61" s="13"/>
      <c r="UVE61" s="13"/>
      <c r="UVF61" s="13"/>
      <c r="UVG61" s="13"/>
      <c r="UVH61" s="13"/>
      <c r="UVI61" s="13"/>
      <c r="UVJ61" s="13"/>
      <c r="UVK61" s="13"/>
      <c r="UVL61" s="13"/>
      <c r="UVM61" s="13"/>
      <c r="UVN61" s="13"/>
      <c r="UVO61" s="13"/>
      <c r="UVP61" s="13"/>
      <c r="UVQ61" s="13"/>
      <c r="UVR61" s="13"/>
      <c r="UVS61" s="13"/>
      <c r="UVT61" s="13"/>
      <c r="UVU61" s="13"/>
      <c r="UVV61" s="13"/>
      <c r="UVW61" s="13"/>
      <c r="UVX61" s="13"/>
      <c r="UVY61" s="13"/>
      <c r="UVZ61" s="13"/>
      <c r="UWA61" s="13"/>
      <c r="UWB61" s="13"/>
      <c r="UWC61" s="13"/>
      <c r="UWD61" s="13"/>
      <c r="UWE61" s="13"/>
      <c r="UWF61" s="13"/>
      <c r="UWG61" s="13"/>
      <c r="UWH61" s="13"/>
      <c r="UWI61" s="13"/>
      <c r="UWJ61" s="13"/>
      <c r="UWK61" s="13"/>
      <c r="UWL61" s="13"/>
      <c r="UWM61" s="13"/>
      <c r="UWN61" s="13"/>
      <c r="UWO61" s="13"/>
      <c r="UWP61" s="13"/>
      <c r="UWQ61" s="13"/>
      <c r="UWR61" s="13"/>
      <c r="UWS61" s="13"/>
      <c r="UWT61" s="13"/>
      <c r="UWU61" s="13"/>
      <c r="UWV61" s="13"/>
      <c r="UWW61" s="13"/>
      <c r="UWX61" s="13"/>
      <c r="UWY61" s="13"/>
      <c r="UWZ61" s="13"/>
      <c r="UXA61" s="13"/>
      <c r="UXB61" s="13"/>
      <c r="UXC61" s="13"/>
      <c r="UXD61" s="13"/>
      <c r="UXE61" s="13"/>
      <c r="UXF61" s="13"/>
      <c r="UXG61" s="13"/>
      <c r="UXH61" s="13"/>
      <c r="UXI61" s="13"/>
      <c r="UXJ61" s="13"/>
      <c r="UXK61" s="13"/>
      <c r="UXL61" s="13"/>
      <c r="UXM61" s="13"/>
      <c r="UXN61" s="13"/>
      <c r="UXO61" s="13"/>
      <c r="UXP61" s="13"/>
      <c r="UXQ61" s="13"/>
      <c r="UXR61" s="13"/>
      <c r="UXS61" s="13"/>
      <c r="UXT61" s="13"/>
      <c r="UXU61" s="13"/>
      <c r="UXV61" s="13"/>
      <c r="UXW61" s="13"/>
      <c r="UXX61" s="13"/>
      <c r="UXY61" s="13"/>
      <c r="UXZ61" s="13"/>
      <c r="UYA61" s="13"/>
      <c r="UYB61" s="13"/>
      <c r="UYC61" s="13"/>
      <c r="UYD61" s="13"/>
      <c r="UYE61" s="13"/>
      <c r="UYF61" s="13"/>
      <c r="UYG61" s="13"/>
      <c r="UYH61" s="13"/>
      <c r="UYI61" s="13"/>
      <c r="UYJ61" s="13"/>
      <c r="UYK61" s="13"/>
      <c r="UYL61" s="13"/>
      <c r="UYM61" s="13"/>
      <c r="UYN61" s="13"/>
      <c r="UYO61" s="13"/>
      <c r="UYP61" s="13"/>
      <c r="UYQ61" s="13"/>
      <c r="UYR61" s="13"/>
      <c r="UYS61" s="13"/>
      <c r="UYT61" s="13"/>
      <c r="UYU61" s="13"/>
      <c r="UYV61" s="13"/>
      <c r="UYW61" s="13"/>
      <c r="UYX61" s="13"/>
      <c r="UYY61" s="13"/>
      <c r="UYZ61" s="13"/>
      <c r="UZA61" s="13"/>
      <c r="UZB61" s="13"/>
      <c r="UZC61" s="13"/>
      <c r="UZD61" s="13"/>
      <c r="UZE61" s="13"/>
      <c r="UZF61" s="13"/>
      <c r="UZG61" s="13"/>
      <c r="UZH61" s="13"/>
      <c r="UZI61" s="13"/>
      <c r="UZJ61" s="13"/>
      <c r="UZK61" s="13"/>
      <c r="UZL61" s="13"/>
      <c r="UZM61" s="13"/>
      <c r="UZN61" s="13"/>
      <c r="UZO61" s="13"/>
      <c r="UZP61" s="13"/>
      <c r="UZQ61" s="13"/>
      <c r="UZR61" s="13"/>
      <c r="UZS61" s="13"/>
      <c r="UZT61" s="13"/>
      <c r="UZU61" s="13"/>
      <c r="UZV61" s="13"/>
      <c r="UZW61" s="13"/>
      <c r="UZX61" s="13"/>
      <c r="UZY61" s="13"/>
      <c r="UZZ61" s="13"/>
      <c r="VAA61" s="13"/>
      <c r="VAB61" s="13"/>
      <c r="VAC61" s="13"/>
      <c r="VAD61" s="13"/>
      <c r="VAE61" s="13"/>
      <c r="VAF61" s="13"/>
      <c r="VAG61" s="13"/>
      <c r="VAH61" s="13"/>
      <c r="VAI61" s="13"/>
      <c r="VAJ61" s="13"/>
      <c r="VAK61" s="13"/>
      <c r="VAL61" s="13"/>
      <c r="VAM61" s="13"/>
      <c r="VAN61" s="13"/>
      <c r="VAO61" s="13"/>
      <c r="VAP61" s="13"/>
      <c r="VAQ61" s="13"/>
      <c r="VAR61" s="13"/>
      <c r="VAS61" s="13"/>
      <c r="VAT61" s="13"/>
      <c r="VAU61" s="13"/>
      <c r="VAV61" s="13"/>
      <c r="VAW61" s="13"/>
      <c r="VAX61" s="13"/>
      <c r="VAY61" s="13"/>
      <c r="VAZ61" s="13"/>
      <c r="VBA61" s="13"/>
      <c r="VBB61" s="13"/>
      <c r="VBC61" s="13"/>
      <c r="VBD61" s="13"/>
      <c r="VBE61" s="13"/>
      <c r="VBF61" s="13"/>
      <c r="VBG61" s="13"/>
      <c r="VBH61" s="13"/>
      <c r="VBI61" s="13"/>
      <c r="VBJ61" s="13"/>
      <c r="VBK61" s="13"/>
      <c r="VBL61" s="13"/>
      <c r="VBM61" s="13"/>
      <c r="VBN61" s="13"/>
      <c r="VBO61" s="13"/>
      <c r="VBP61" s="13"/>
      <c r="VBQ61" s="13"/>
      <c r="VBR61" s="13"/>
      <c r="VBS61" s="13"/>
      <c r="VBT61" s="13"/>
      <c r="VBU61" s="13"/>
      <c r="VBV61" s="13"/>
      <c r="VBW61" s="13"/>
      <c r="VBX61" s="13"/>
      <c r="VBY61" s="13"/>
      <c r="VBZ61" s="13"/>
      <c r="VCA61" s="13"/>
      <c r="VCB61" s="13"/>
      <c r="VCC61" s="13"/>
      <c r="VCD61" s="13"/>
      <c r="VCE61" s="13"/>
      <c r="VCF61" s="13"/>
      <c r="VCG61" s="13"/>
      <c r="VCH61" s="13"/>
      <c r="VCI61" s="13"/>
      <c r="VCJ61" s="13"/>
      <c r="VCK61" s="13"/>
      <c r="VCL61" s="13"/>
      <c r="VCM61" s="13"/>
      <c r="VCN61" s="13"/>
      <c r="VCO61" s="13"/>
      <c r="VCP61" s="13"/>
      <c r="VCQ61" s="13"/>
      <c r="VCR61" s="13"/>
      <c r="VCS61" s="13"/>
      <c r="VCT61" s="13"/>
      <c r="VCU61" s="13"/>
      <c r="VCV61" s="13"/>
      <c r="VCW61" s="13"/>
      <c r="VCX61" s="13"/>
      <c r="VCY61" s="13"/>
      <c r="VCZ61" s="13"/>
      <c r="VDA61" s="13"/>
      <c r="VDB61" s="13"/>
      <c r="VDC61" s="13"/>
      <c r="VDD61" s="13"/>
      <c r="VDE61" s="13"/>
      <c r="VDF61" s="13"/>
      <c r="VDG61" s="13"/>
      <c r="VDH61" s="13"/>
      <c r="VDI61" s="13"/>
      <c r="VDJ61" s="13"/>
      <c r="VDK61" s="13"/>
      <c r="VDL61" s="13"/>
      <c r="VDM61" s="13"/>
      <c r="VDN61" s="13"/>
      <c r="VDO61" s="13"/>
      <c r="VDP61" s="13"/>
      <c r="VDQ61" s="13"/>
      <c r="VDR61" s="13"/>
      <c r="VDS61" s="13"/>
      <c r="VDT61" s="13"/>
      <c r="VDU61" s="13"/>
      <c r="VDV61" s="13"/>
      <c r="VDW61" s="13"/>
      <c r="VDX61" s="13"/>
      <c r="VDY61" s="13"/>
      <c r="VDZ61" s="13"/>
      <c r="VEA61" s="13"/>
      <c r="VEB61" s="13"/>
      <c r="VEC61" s="13"/>
      <c r="VED61" s="13"/>
      <c r="VEE61" s="13"/>
      <c r="VEF61" s="13"/>
      <c r="VEG61" s="13"/>
      <c r="VEH61" s="13"/>
      <c r="VEI61" s="13"/>
      <c r="VEJ61" s="13"/>
      <c r="VEK61" s="13"/>
      <c r="VEL61" s="13"/>
      <c r="VEM61" s="13"/>
      <c r="VEN61" s="13"/>
      <c r="VEO61" s="13"/>
      <c r="VEP61" s="13"/>
      <c r="VEQ61" s="13"/>
      <c r="VER61" s="13"/>
      <c r="VES61" s="13"/>
      <c r="VET61" s="13"/>
      <c r="VEU61" s="13"/>
      <c r="VEV61" s="13"/>
      <c r="VEW61" s="13"/>
      <c r="VEX61" s="13"/>
      <c r="VEY61" s="13"/>
      <c r="VEZ61" s="13"/>
      <c r="VFA61" s="13"/>
      <c r="VFB61" s="13"/>
      <c r="VFC61" s="13"/>
      <c r="VFD61" s="13"/>
      <c r="VFE61" s="13"/>
      <c r="VFF61" s="13"/>
      <c r="VFG61" s="13"/>
      <c r="VFH61" s="13"/>
      <c r="VFI61" s="13"/>
      <c r="VFJ61" s="13"/>
      <c r="VFK61" s="13"/>
      <c r="VFL61" s="13"/>
      <c r="VFM61" s="13"/>
      <c r="VFN61" s="13"/>
      <c r="VFO61" s="13"/>
      <c r="VFP61" s="13"/>
      <c r="VFQ61" s="13"/>
      <c r="VFR61" s="13"/>
      <c r="VFS61" s="13"/>
      <c r="VFT61" s="13"/>
      <c r="VFU61" s="13"/>
      <c r="VFV61" s="13"/>
      <c r="VFW61" s="13"/>
      <c r="VFX61" s="13"/>
      <c r="VFY61" s="13"/>
      <c r="VFZ61" s="13"/>
      <c r="VGA61" s="13"/>
      <c r="VGB61" s="13"/>
      <c r="VGC61" s="13"/>
      <c r="VGD61" s="13"/>
      <c r="VGE61" s="13"/>
      <c r="VGF61" s="13"/>
      <c r="VGG61" s="13"/>
      <c r="VGH61" s="13"/>
      <c r="VGI61" s="13"/>
      <c r="VGJ61" s="13"/>
      <c r="VGK61" s="13"/>
      <c r="VGL61" s="13"/>
      <c r="VGM61" s="13"/>
      <c r="VGN61" s="13"/>
      <c r="VGO61" s="13"/>
      <c r="VGP61" s="13"/>
      <c r="VGQ61" s="13"/>
      <c r="VGR61" s="13"/>
      <c r="VGS61" s="13"/>
      <c r="VGT61" s="13"/>
      <c r="VGU61" s="13"/>
      <c r="VGV61" s="13"/>
      <c r="VGW61" s="13"/>
      <c r="VGX61" s="13"/>
      <c r="VGY61" s="13"/>
      <c r="VGZ61" s="13"/>
      <c r="VHA61" s="13"/>
      <c r="VHB61" s="13"/>
      <c r="VHC61" s="13"/>
      <c r="VHD61" s="13"/>
      <c r="VHE61" s="13"/>
      <c r="VHF61" s="13"/>
      <c r="VHG61" s="13"/>
      <c r="VHH61" s="13"/>
      <c r="VHI61" s="13"/>
      <c r="VHJ61" s="13"/>
      <c r="VHK61" s="13"/>
      <c r="VHL61" s="13"/>
      <c r="VHM61" s="13"/>
      <c r="VHN61" s="13"/>
      <c r="VHO61" s="13"/>
      <c r="VHP61" s="13"/>
      <c r="VHQ61" s="13"/>
      <c r="VHR61" s="13"/>
      <c r="VHS61" s="13"/>
      <c r="VHT61" s="13"/>
      <c r="VHU61" s="13"/>
      <c r="VHV61" s="13"/>
      <c r="VHW61" s="13"/>
      <c r="VHX61" s="13"/>
      <c r="VHY61" s="13"/>
      <c r="VHZ61" s="13"/>
      <c r="VIA61" s="13"/>
      <c r="VIB61" s="13"/>
      <c r="VIC61" s="13"/>
      <c r="VID61" s="13"/>
      <c r="VIE61" s="13"/>
      <c r="VIF61" s="13"/>
      <c r="VIG61" s="13"/>
      <c r="VIH61" s="13"/>
      <c r="VII61" s="13"/>
      <c r="VIJ61" s="13"/>
      <c r="VIK61" s="13"/>
      <c r="VIL61" s="13"/>
      <c r="VIM61" s="13"/>
      <c r="VIN61" s="13"/>
      <c r="VIO61" s="13"/>
      <c r="VIP61" s="13"/>
      <c r="VIQ61" s="13"/>
      <c r="VIR61" s="13"/>
      <c r="VIS61" s="13"/>
      <c r="VIT61" s="13"/>
      <c r="VIU61" s="13"/>
      <c r="VIV61" s="13"/>
      <c r="VIW61" s="13"/>
      <c r="VIX61" s="13"/>
      <c r="VIY61" s="13"/>
      <c r="VIZ61" s="13"/>
      <c r="VJA61" s="13"/>
      <c r="VJB61" s="13"/>
      <c r="VJC61" s="13"/>
      <c r="VJD61" s="13"/>
      <c r="VJE61" s="13"/>
      <c r="VJF61" s="13"/>
      <c r="VJG61" s="13"/>
      <c r="VJH61" s="13"/>
      <c r="VJI61" s="13"/>
      <c r="VJJ61" s="13"/>
      <c r="VJK61" s="13"/>
      <c r="VJL61" s="13"/>
      <c r="VJM61" s="13"/>
      <c r="VJN61" s="13"/>
      <c r="VJO61" s="13"/>
      <c r="VJP61" s="13"/>
      <c r="VJQ61" s="13"/>
      <c r="VJR61" s="13"/>
      <c r="VJS61" s="13"/>
      <c r="VJT61" s="13"/>
      <c r="VJU61" s="13"/>
      <c r="VJV61" s="13"/>
      <c r="VJW61" s="13"/>
      <c r="VJX61" s="13"/>
      <c r="VJY61" s="13"/>
      <c r="VJZ61" s="13"/>
      <c r="VKA61" s="13"/>
      <c r="VKB61" s="13"/>
      <c r="VKC61" s="13"/>
      <c r="VKD61" s="13"/>
      <c r="VKE61" s="13"/>
      <c r="VKF61" s="13"/>
      <c r="VKG61" s="13"/>
      <c r="VKH61" s="13"/>
      <c r="VKI61" s="13"/>
      <c r="VKJ61" s="13"/>
      <c r="VKK61" s="13"/>
      <c r="VKL61" s="13"/>
      <c r="VKM61" s="13"/>
      <c r="VKN61" s="13"/>
      <c r="VKO61" s="13"/>
      <c r="VKP61" s="13"/>
      <c r="VKQ61" s="13"/>
      <c r="VKR61" s="13"/>
      <c r="VKS61" s="13"/>
      <c r="VKT61" s="13"/>
      <c r="VKU61" s="13"/>
      <c r="VKV61" s="13"/>
      <c r="VKW61" s="13"/>
      <c r="VKX61" s="13"/>
      <c r="VKY61" s="13"/>
      <c r="VKZ61" s="13"/>
      <c r="VLA61" s="13"/>
      <c r="VLB61" s="13"/>
      <c r="VLC61" s="13"/>
      <c r="VLD61" s="13"/>
      <c r="VLE61" s="13"/>
      <c r="VLF61" s="13"/>
      <c r="VLG61" s="13"/>
      <c r="VLH61" s="13"/>
      <c r="VLI61" s="13"/>
      <c r="VLJ61" s="13"/>
      <c r="VLK61" s="13"/>
      <c r="VLL61" s="13"/>
      <c r="VLM61" s="13"/>
      <c r="VLN61" s="13"/>
      <c r="VLO61" s="13"/>
      <c r="VLP61" s="13"/>
      <c r="VLQ61" s="13"/>
      <c r="VLR61" s="13"/>
      <c r="VLS61" s="13"/>
      <c r="VLT61" s="13"/>
      <c r="VLU61" s="13"/>
      <c r="VLV61" s="13"/>
      <c r="VLW61" s="13"/>
      <c r="VLX61" s="13"/>
      <c r="VLY61" s="13"/>
      <c r="VLZ61" s="13"/>
      <c r="VMA61" s="13"/>
      <c r="VMB61" s="13"/>
      <c r="VMC61" s="13"/>
      <c r="VMD61" s="13"/>
      <c r="VME61" s="13"/>
      <c r="VMF61" s="13"/>
      <c r="VMG61" s="13"/>
      <c r="VMH61" s="13"/>
      <c r="VMI61" s="13"/>
      <c r="VMJ61" s="13"/>
      <c r="VMK61" s="13"/>
      <c r="VML61" s="13"/>
      <c r="VMM61" s="13"/>
      <c r="VMN61" s="13"/>
      <c r="VMO61" s="13"/>
      <c r="VMP61" s="13"/>
      <c r="VMQ61" s="13"/>
      <c r="VMR61" s="13"/>
      <c r="VMS61" s="13"/>
      <c r="VMT61" s="13"/>
      <c r="VMU61" s="13"/>
      <c r="VMV61" s="13"/>
      <c r="VMW61" s="13"/>
      <c r="VMX61" s="13"/>
      <c r="VMY61" s="13"/>
      <c r="VMZ61" s="13"/>
      <c r="VNA61" s="13"/>
      <c r="VNB61" s="13"/>
      <c r="VNC61" s="13"/>
      <c r="VND61" s="13"/>
      <c r="VNE61" s="13"/>
      <c r="VNF61" s="13"/>
      <c r="VNG61" s="13"/>
      <c r="VNH61" s="13"/>
      <c r="VNI61" s="13"/>
      <c r="VNJ61" s="13"/>
      <c r="VNK61" s="13"/>
      <c r="VNL61" s="13"/>
      <c r="VNM61" s="13"/>
      <c r="VNN61" s="13"/>
      <c r="VNO61" s="13"/>
      <c r="VNP61" s="13"/>
      <c r="VNQ61" s="13"/>
      <c r="VNR61" s="13"/>
      <c r="VNS61" s="13"/>
      <c r="VNT61" s="13"/>
      <c r="VNU61" s="13"/>
      <c r="VNV61" s="13"/>
      <c r="VNW61" s="13"/>
      <c r="VNX61" s="13"/>
      <c r="VNY61" s="13"/>
      <c r="VNZ61" s="13"/>
      <c r="VOA61" s="13"/>
      <c r="VOB61" s="13"/>
      <c r="VOC61" s="13"/>
      <c r="VOD61" s="13"/>
      <c r="VOE61" s="13"/>
      <c r="VOF61" s="13"/>
      <c r="VOG61" s="13"/>
      <c r="VOH61" s="13"/>
      <c r="VOI61" s="13"/>
      <c r="VOJ61" s="13"/>
      <c r="VOK61" s="13"/>
      <c r="VOL61" s="13"/>
      <c r="VOM61" s="13"/>
      <c r="VON61" s="13"/>
      <c r="VOO61" s="13"/>
      <c r="VOP61" s="13"/>
      <c r="VOQ61" s="13"/>
      <c r="VOR61" s="13"/>
      <c r="VOS61" s="13"/>
      <c r="VOT61" s="13"/>
      <c r="VOU61" s="13"/>
      <c r="VOV61" s="13"/>
      <c r="VOW61" s="13"/>
      <c r="VOX61" s="13"/>
      <c r="VOY61" s="13"/>
      <c r="VOZ61" s="13"/>
      <c r="VPA61" s="13"/>
      <c r="VPB61" s="13"/>
      <c r="VPC61" s="13"/>
      <c r="VPD61" s="13"/>
      <c r="VPE61" s="13"/>
      <c r="VPF61" s="13"/>
      <c r="VPG61" s="13"/>
      <c r="VPH61" s="13"/>
      <c r="VPI61" s="13"/>
      <c r="VPJ61" s="13"/>
      <c r="VPK61" s="13"/>
      <c r="VPL61" s="13"/>
      <c r="VPM61" s="13"/>
      <c r="VPN61" s="13"/>
      <c r="VPO61" s="13"/>
      <c r="VPP61" s="13"/>
      <c r="VPQ61" s="13"/>
      <c r="VPR61" s="13"/>
      <c r="VPS61" s="13"/>
      <c r="VPT61" s="13"/>
      <c r="VPU61" s="13"/>
      <c r="VPV61" s="13"/>
      <c r="VPW61" s="13"/>
      <c r="VPX61" s="13"/>
      <c r="VPY61" s="13"/>
      <c r="VPZ61" s="13"/>
      <c r="VQA61" s="13"/>
      <c r="VQB61" s="13"/>
      <c r="VQC61" s="13"/>
      <c r="VQD61" s="13"/>
      <c r="VQE61" s="13"/>
      <c r="VQF61" s="13"/>
      <c r="VQG61" s="13"/>
      <c r="VQH61" s="13"/>
      <c r="VQI61" s="13"/>
      <c r="VQJ61" s="13"/>
      <c r="VQK61" s="13"/>
      <c r="VQL61" s="13"/>
      <c r="VQM61" s="13"/>
      <c r="VQN61" s="13"/>
      <c r="VQO61" s="13"/>
      <c r="VQP61" s="13"/>
      <c r="VQQ61" s="13"/>
      <c r="VQR61" s="13"/>
      <c r="VQS61" s="13"/>
      <c r="VQT61" s="13"/>
      <c r="VQU61" s="13"/>
      <c r="VQV61" s="13"/>
      <c r="VQW61" s="13"/>
      <c r="VQX61" s="13"/>
      <c r="VQY61" s="13"/>
      <c r="VQZ61" s="13"/>
      <c r="VRA61" s="13"/>
      <c r="VRB61" s="13"/>
      <c r="VRC61" s="13"/>
      <c r="VRD61" s="13"/>
      <c r="VRE61" s="13"/>
      <c r="VRF61" s="13"/>
      <c r="VRG61" s="13"/>
      <c r="VRH61" s="13"/>
      <c r="VRI61" s="13"/>
      <c r="VRJ61" s="13"/>
      <c r="VRK61" s="13"/>
      <c r="VRL61" s="13"/>
      <c r="VRM61" s="13"/>
      <c r="VRN61" s="13"/>
      <c r="VRO61" s="13"/>
      <c r="VRP61" s="13"/>
      <c r="VRQ61" s="13"/>
      <c r="VRR61" s="13"/>
      <c r="VRS61" s="13"/>
      <c r="VRT61" s="13"/>
      <c r="VRU61" s="13"/>
      <c r="VRV61" s="13"/>
      <c r="VRW61" s="13"/>
      <c r="VRX61" s="13"/>
      <c r="VRY61" s="13"/>
      <c r="VRZ61" s="13"/>
      <c r="VSA61" s="13"/>
      <c r="VSB61" s="13"/>
      <c r="VSC61" s="13"/>
      <c r="VSD61" s="13"/>
      <c r="VSE61" s="13"/>
      <c r="VSF61" s="13"/>
      <c r="VSG61" s="13"/>
      <c r="VSH61" s="13"/>
      <c r="VSI61" s="13"/>
      <c r="VSJ61" s="13"/>
      <c r="VSK61" s="13"/>
      <c r="VSL61" s="13"/>
      <c r="VSM61" s="13"/>
      <c r="VSN61" s="13"/>
      <c r="VSO61" s="13"/>
      <c r="VSP61" s="13"/>
      <c r="VSQ61" s="13"/>
      <c r="VSR61" s="13"/>
      <c r="VSS61" s="13"/>
      <c r="VST61" s="13"/>
      <c r="VSU61" s="13"/>
      <c r="VSV61" s="13"/>
      <c r="VSW61" s="13"/>
      <c r="VSX61" s="13"/>
      <c r="VSY61" s="13"/>
      <c r="VSZ61" s="13"/>
      <c r="VTA61" s="13"/>
      <c r="VTB61" s="13"/>
      <c r="VTC61" s="13"/>
      <c r="VTD61" s="13"/>
      <c r="VTE61" s="13"/>
      <c r="VTF61" s="13"/>
      <c r="VTG61" s="13"/>
      <c r="VTH61" s="13"/>
      <c r="VTI61" s="13"/>
      <c r="VTJ61" s="13"/>
      <c r="VTK61" s="13"/>
      <c r="VTL61" s="13"/>
      <c r="VTM61" s="13"/>
      <c r="VTN61" s="13"/>
      <c r="VTO61" s="13"/>
      <c r="VTP61" s="13"/>
      <c r="VTQ61" s="13"/>
      <c r="VTR61" s="13"/>
      <c r="VTS61" s="13"/>
      <c r="VTT61" s="13"/>
      <c r="VTU61" s="13"/>
      <c r="VTV61" s="13"/>
      <c r="VTW61" s="13"/>
      <c r="VTX61" s="13"/>
      <c r="VTY61" s="13"/>
      <c r="VTZ61" s="13"/>
      <c r="VUA61" s="13"/>
      <c r="VUB61" s="13"/>
      <c r="VUC61" s="13"/>
      <c r="VUD61" s="13"/>
      <c r="VUE61" s="13"/>
      <c r="VUF61" s="13"/>
      <c r="VUG61" s="13"/>
      <c r="VUH61" s="13"/>
      <c r="VUI61" s="13"/>
      <c r="VUJ61" s="13"/>
      <c r="VUK61" s="13"/>
      <c r="VUL61" s="13"/>
      <c r="VUM61" s="13"/>
      <c r="VUN61" s="13"/>
      <c r="VUO61" s="13"/>
      <c r="VUP61" s="13"/>
      <c r="VUQ61" s="13"/>
      <c r="VUR61" s="13"/>
      <c r="VUS61" s="13"/>
      <c r="VUT61" s="13"/>
      <c r="VUU61" s="13"/>
      <c r="VUV61" s="13"/>
      <c r="VUW61" s="13"/>
      <c r="VUX61" s="13"/>
      <c r="VUY61" s="13"/>
      <c r="VUZ61" s="13"/>
      <c r="VVA61" s="13"/>
      <c r="VVB61" s="13"/>
      <c r="VVC61" s="13"/>
      <c r="VVD61" s="13"/>
      <c r="VVE61" s="13"/>
      <c r="VVF61" s="13"/>
      <c r="VVG61" s="13"/>
      <c r="VVH61" s="13"/>
      <c r="VVI61" s="13"/>
      <c r="VVJ61" s="13"/>
      <c r="VVK61" s="13"/>
      <c r="VVL61" s="13"/>
      <c r="VVM61" s="13"/>
      <c r="VVN61" s="13"/>
      <c r="VVO61" s="13"/>
      <c r="VVP61" s="13"/>
      <c r="VVQ61" s="13"/>
      <c r="VVR61" s="13"/>
      <c r="VVS61" s="13"/>
      <c r="VVT61" s="13"/>
      <c r="VVU61" s="13"/>
      <c r="VVV61" s="13"/>
      <c r="VVW61" s="13"/>
      <c r="VVX61" s="13"/>
      <c r="VVY61" s="13"/>
      <c r="VVZ61" s="13"/>
      <c r="VWA61" s="13"/>
      <c r="VWB61" s="13"/>
      <c r="VWC61" s="13"/>
      <c r="VWD61" s="13"/>
      <c r="VWE61" s="13"/>
      <c r="VWF61" s="13"/>
      <c r="VWG61" s="13"/>
      <c r="VWH61" s="13"/>
      <c r="VWI61" s="13"/>
      <c r="VWJ61" s="13"/>
      <c r="VWK61" s="13"/>
      <c r="VWL61" s="13"/>
      <c r="VWM61" s="13"/>
      <c r="VWN61" s="13"/>
      <c r="VWO61" s="13"/>
      <c r="VWP61" s="13"/>
      <c r="VWQ61" s="13"/>
      <c r="VWR61" s="13"/>
      <c r="VWS61" s="13"/>
      <c r="VWT61" s="13"/>
      <c r="VWU61" s="13"/>
      <c r="VWV61" s="13"/>
      <c r="VWW61" s="13"/>
      <c r="VWX61" s="13"/>
      <c r="VWY61" s="13"/>
      <c r="VWZ61" s="13"/>
      <c r="VXA61" s="13"/>
      <c r="VXB61" s="13"/>
      <c r="VXC61" s="13"/>
      <c r="VXD61" s="13"/>
      <c r="VXE61" s="13"/>
      <c r="VXF61" s="13"/>
      <c r="VXG61" s="13"/>
      <c r="VXH61" s="13"/>
      <c r="VXI61" s="13"/>
      <c r="VXJ61" s="13"/>
      <c r="VXK61" s="13"/>
      <c r="VXL61" s="13"/>
      <c r="VXM61" s="13"/>
      <c r="VXN61" s="13"/>
      <c r="VXO61" s="13"/>
      <c r="VXP61" s="13"/>
      <c r="VXQ61" s="13"/>
      <c r="VXR61" s="13"/>
      <c r="VXS61" s="13"/>
      <c r="VXT61" s="13"/>
      <c r="VXU61" s="13"/>
      <c r="VXV61" s="13"/>
      <c r="VXW61" s="13"/>
      <c r="VXX61" s="13"/>
      <c r="VXY61" s="13"/>
      <c r="VXZ61" s="13"/>
      <c r="VYA61" s="13"/>
      <c r="VYB61" s="13"/>
      <c r="VYC61" s="13"/>
      <c r="VYD61" s="13"/>
      <c r="VYE61" s="13"/>
      <c r="VYF61" s="13"/>
      <c r="VYG61" s="13"/>
      <c r="VYH61" s="13"/>
      <c r="VYI61" s="13"/>
      <c r="VYJ61" s="13"/>
      <c r="VYK61" s="13"/>
      <c r="VYL61" s="13"/>
      <c r="VYM61" s="13"/>
      <c r="VYN61" s="13"/>
      <c r="VYO61" s="13"/>
      <c r="VYP61" s="13"/>
      <c r="VYQ61" s="13"/>
      <c r="VYR61" s="13"/>
      <c r="VYS61" s="13"/>
      <c r="VYT61" s="13"/>
      <c r="VYU61" s="13"/>
      <c r="VYV61" s="13"/>
      <c r="VYW61" s="13"/>
      <c r="VYX61" s="13"/>
      <c r="VYY61" s="13"/>
      <c r="VYZ61" s="13"/>
      <c r="VZA61" s="13"/>
      <c r="VZB61" s="13"/>
      <c r="VZC61" s="13"/>
      <c r="VZD61" s="13"/>
      <c r="VZE61" s="13"/>
      <c r="VZF61" s="13"/>
      <c r="VZG61" s="13"/>
      <c r="VZH61" s="13"/>
      <c r="VZI61" s="13"/>
      <c r="VZJ61" s="13"/>
      <c r="VZK61" s="13"/>
      <c r="VZL61" s="13"/>
      <c r="VZM61" s="13"/>
      <c r="VZN61" s="13"/>
      <c r="VZO61" s="13"/>
      <c r="VZP61" s="13"/>
      <c r="VZQ61" s="13"/>
      <c r="VZR61" s="13"/>
      <c r="VZS61" s="13"/>
      <c r="VZT61" s="13"/>
      <c r="VZU61" s="13"/>
      <c r="VZV61" s="13"/>
      <c r="VZW61" s="13"/>
      <c r="VZX61" s="13"/>
      <c r="VZY61" s="13"/>
      <c r="VZZ61" s="13"/>
      <c r="WAA61" s="13"/>
      <c r="WAB61" s="13"/>
      <c r="WAC61" s="13"/>
      <c r="WAD61" s="13"/>
      <c r="WAE61" s="13"/>
      <c r="WAF61" s="13"/>
      <c r="WAG61" s="13"/>
      <c r="WAH61" s="13"/>
      <c r="WAI61" s="13"/>
      <c r="WAJ61" s="13"/>
      <c r="WAK61" s="13"/>
      <c r="WAL61" s="13"/>
      <c r="WAM61" s="13"/>
      <c r="WAN61" s="13"/>
      <c r="WAO61" s="13"/>
      <c r="WAP61" s="13"/>
      <c r="WAQ61" s="13"/>
      <c r="WAR61" s="13"/>
      <c r="WAS61" s="13"/>
      <c r="WAT61" s="13"/>
      <c r="WAU61" s="13"/>
      <c r="WAV61" s="13"/>
      <c r="WAW61" s="13"/>
      <c r="WAX61" s="13"/>
      <c r="WAY61" s="13"/>
      <c r="WAZ61" s="13"/>
      <c r="WBA61" s="13"/>
      <c r="WBB61" s="13"/>
      <c r="WBC61" s="13"/>
      <c r="WBD61" s="13"/>
      <c r="WBE61" s="13"/>
      <c r="WBF61" s="13"/>
      <c r="WBG61" s="13"/>
      <c r="WBH61" s="13"/>
      <c r="WBI61" s="13"/>
      <c r="WBJ61" s="13"/>
      <c r="WBK61" s="13"/>
      <c r="WBL61" s="13"/>
      <c r="WBM61" s="13"/>
      <c r="WBN61" s="13"/>
      <c r="WBO61" s="13"/>
      <c r="WBP61" s="13"/>
      <c r="WBQ61" s="13"/>
      <c r="WBR61" s="13"/>
      <c r="WBS61" s="13"/>
      <c r="WBT61" s="13"/>
      <c r="WBU61" s="13"/>
      <c r="WBV61" s="13"/>
      <c r="WBW61" s="13"/>
      <c r="WBX61" s="13"/>
      <c r="WBY61" s="13"/>
      <c r="WBZ61" s="13"/>
      <c r="WCA61" s="13"/>
      <c r="WCB61" s="13"/>
      <c r="WCC61" s="13"/>
      <c r="WCD61" s="13"/>
      <c r="WCE61" s="13"/>
      <c r="WCF61" s="13"/>
      <c r="WCG61" s="13"/>
      <c r="WCH61" s="13"/>
      <c r="WCI61" s="13"/>
      <c r="WCJ61" s="13"/>
      <c r="WCK61" s="13"/>
      <c r="WCL61" s="13"/>
      <c r="WCM61" s="13"/>
      <c r="WCN61" s="13"/>
      <c r="WCO61" s="13"/>
      <c r="WCP61" s="13"/>
      <c r="WCQ61" s="13"/>
      <c r="WCR61" s="13"/>
      <c r="WCS61" s="13"/>
      <c r="WCT61" s="13"/>
      <c r="WCU61" s="13"/>
      <c r="WCV61" s="13"/>
      <c r="WCW61" s="13"/>
      <c r="WCX61" s="13"/>
      <c r="WCY61" s="13"/>
      <c r="WCZ61" s="13"/>
      <c r="WDA61" s="13"/>
      <c r="WDB61" s="13"/>
      <c r="WDC61" s="13"/>
      <c r="WDD61" s="13"/>
      <c r="WDE61" s="13"/>
      <c r="WDF61" s="13"/>
      <c r="WDG61" s="13"/>
      <c r="WDH61" s="13"/>
      <c r="WDI61" s="13"/>
      <c r="WDJ61" s="13"/>
      <c r="WDK61" s="13"/>
      <c r="WDL61" s="13"/>
      <c r="WDM61" s="13"/>
      <c r="WDN61" s="13"/>
      <c r="WDO61" s="13"/>
      <c r="WDP61" s="13"/>
      <c r="WDQ61" s="13"/>
      <c r="WDR61" s="13"/>
      <c r="WDS61" s="13"/>
      <c r="WDT61" s="13"/>
      <c r="WDU61" s="13"/>
      <c r="WDV61" s="13"/>
      <c r="WDW61" s="13"/>
      <c r="WDX61" s="13"/>
      <c r="WDY61" s="13"/>
      <c r="WDZ61" s="13"/>
      <c r="WEA61" s="13"/>
      <c r="WEB61" s="13"/>
      <c r="WEC61" s="13"/>
      <c r="WED61" s="13"/>
      <c r="WEE61" s="13"/>
      <c r="WEF61" s="13"/>
      <c r="WEG61" s="13"/>
      <c r="WEH61" s="13"/>
      <c r="WEI61" s="13"/>
      <c r="WEJ61" s="13"/>
      <c r="WEK61" s="13"/>
      <c r="WEL61" s="13"/>
      <c r="WEM61" s="13"/>
      <c r="WEN61" s="13"/>
      <c r="WEO61" s="13"/>
      <c r="WEP61" s="13"/>
      <c r="WEQ61" s="13"/>
      <c r="WER61" s="13"/>
      <c r="WES61" s="13"/>
      <c r="WET61" s="13"/>
      <c r="WEU61" s="13"/>
      <c r="WEV61" s="13"/>
      <c r="WEW61" s="13"/>
      <c r="WEX61" s="13"/>
      <c r="WEY61" s="13"/>
      <c r="WEZ61" s="13"/>
      <c r="WFA61" s="13"/>
      <c r="WFB61" s="13"/>
      <c r="WFC61" s="13"/>
      <c r="WFD61" s="13"/>
      <c r="WFE61" s="13"/>
      <c r="WFF61" s="13"/>
      <c r="WFG61" s="13"/>
      <c r="WFH61" s="13"/>
      <c r="WFI61" s="13"/>
      <c r="WFJ61" s="13"/>
      <c r="WFK61" s="13"/>
      <c r="WFL61" s="13"/>
      <c r="WFM61" s="13"/>
      <c r="WFN61" s="13"/>
      <c r="WFO61" s="13"/>
      <c r="WFP61" s="13"/>
      <c r="WFQ61" s="13"/>
      <c r="WFR61" s="13"/>
      <c r="WFS61" s="13"/>
      <c r="WFT61" s="13"/>
      <c r="WFU61" s="13"/>
      <c r="WFV61" s="13"/>
      <c r="WFW61" s="13"/>
      <c r="WFX61" s="13"/>
      <c r="WFY61" s="13"/>
      <c r="WFZ61" s="13"/>
      <c r="WGA61" s="13"/>
      <c r="WGB61" s="13"/>
      <c r="WGC61" s="13"/>
      <c r="WGD61" s="13"/>
      <c r="WGE61" s="13"/>
      <c r="WGF61" s="13"/>
      <c r="WGG61" s="13"/>
      <c r="WGH61" s="13"/>
      <c r="WGI61" s="13"/>
      <c r="WGJ61" s="13"/>
      <c r="WGK61" s="13"/>
      <c r="WGL61" s="13"/>
      <c r="WGM61" s="13"/>
      <c r="WGN61" s="13"/>
      <c r="WGO61" s="13"/>
      <c r="WGP61" s="13"/>
      <c r="WGQ61" s="13"/>
      <c r="WGR61" s="13"/>
      <c r="WGS61" s="13"/>
      <c r="WGT61" s="13"/>
      <c r="WGU61" s="13"/>
      <c r="WGV61" s="13"/>
      <c r="WGW61" s="13"/>
      <c r="WGX61" s="13"/>
      <c r="WGY61" s="13"/>
      <c r="WGZ61" s="13"/>
      <c r="WHA61" s="13"/>
      <c r="WHB61" s="13"/>
      <c r="WHC61" s="13"/>
      <c r="WHD61" s="13"/>
      <c r="WHE61" s="13"/>
      <c r="WHF61" s="13"/>
      <c r="WHG61" s="13"/>
      <c r="WHH61" s="13"/>
      <c r="WHI61" s="13"/>
      <c r="WHJ61" s="13"/>
      <c r="WHK61" s="13"/>
      <c r="WHL61" s="13"/>
      <c r="WHM61" s="13"/>
      <c r="WHN61" s="13"/>
      <c r="WHO61" s="13"/>
      <c r="WHP61" s="13"/>
      <c r="WHQ61" s="13"/>
      <c r="WHR61" s="13"/>
      <c r="WHS61" s="13"/>
      <c r="WHT61" s="13"/>
      <c r="WHU61" s="13"/>
      <c r="WHV61" s="13"/>
      <c r="WHW61" s="13"/>
      <c r="WHX61" s="13"/>
      <c r="WHY61" s="13"/>
      <c r="WHZ61" s="13"/>
      <c r="WIA61" s="13"/>
      <c r="WIB61" s="13"/>
      <c r="WIC61" s="13"/>
      <c r="WID61" s="13"/>
      <c r="WIE61" s="13"/>
      <c r="WIF61" s="13"/>
      <c r="WIG61" s="13"/>
      <c r="WIH61" s="13"/>
      <c r="WII61" s="13"/>
      <c r="WIJ61" s="13"/>
      <c r="WIK61" s="13"/>
      <c r="WIL61" s="13"/>
      <c r="WIM61" s="13"/>
      <c r="WIN61" s="13"/>
      <c r="WIO61" s="13"/>
      <c r="WIP61" s="13"/>
      <c r="WIQ61" s="13"/>
      <c r="WIR61" s="13"/>
      <c r="WIS61" s="13"/>
      <c r="WIT61" s="13"/>
      <c r="WIU61" s="13"/>
      <c r="WIV61" s="13"/>
      <c r="WIW61" s="13"/>
      <c r="WIX61" s="13"/>
      <c r="WIY61" s="13"/>
      <c r="WIZ61" s="13"/>
      <c r="WJA61" s="13"/>
      <c r="WJB61" s="13"/>
      <c r="WJC61" s="13"/>
      <c r="WJD61" s="13"/>
      <c r="WJE61" s="13"/>
      <c r="WJF61" s="13"/>
      <c r="WJG61" s="13"/>
      <c r="WJH61" s="13"/>
      <c r="WJI61" s="13"/>
      <c r="WJJ61" s="13"/>
      <c r="WJK61" s="13"/>
      <c r="WJL61" s="13"/>
      <c r="WJM61" s="13"/>
      <c r="WJN61" s="13"/>
      <c r="WJO61" s="13"/>
      <c r="WJP61" s="13"/>
      <c r="WJQ61" s="13"/>
      <c r="WJR61" s="13"/>
      <c r="WJS61" s="13"/>
      <c r="WJT61" s="13"/>
      <c r="WJU61" s="13"/>
      <c r="WJV61" s="13"/>
      <c r="WJW61" s="13"/>
      <c r="WJX61" s="13"/>
      <c r="WJY61" s="13"/>
      <c r="WJZ61" s="13"/>
      <c r="WKA61" s="13"/>
      <c r="WKB61" s="13"/>
      <c r="WKC61" s="13"/>
      <c r="WKD61" s="13"/>
      <c r="WKE61" s="13"/>
      <c r="WKF61" s="13"/>
      <c r="WKG61" s="13"/>
      <c r="WKH61" s="13"/>
      <c r="WKI61" s="13"/>
      <c r="WKJ61" s="13"/>
      <c r="WKK61" s="13"/>
      <c r="WKL61" s="13"/>
      <c r="WKM61" s="13"/>
      <c r="WKN61" s="13"/>
      <c r="WKO61" s="13"/>
      <c r="WKP61" s="13"/>
      <c r="WKQ61" s="13"/>
      <c r="WKR61" s="13"/>
      <c r="WKS61" s="13"/>
      <c r="WKT61" s="13"/>
      <c r="WKU61" s="13"/>
      <c r="WKV61" s="13"/>
      <c r="WKW61" s="13"/>
      <c r="WKX61" s="13"/>
      <c r="WKY61" s="13"/>
      <c r="WKZ61" s="13"/>
      <c r="WLA61" s="13"/>
      <c r="WLB61" s="13"/>
      <c r="WLC61" s="13"/>
      <c r="WLD61" s="13"/>
      <c r="WLE61" s="13"/>
      <c r="WLF61" s="13"/>
      <c r="WLG61" s="13"/>
      <c r="WLH61" s="13"/>
      <c r="WLI61" s="13"/>
      <c r="WLJ61" s="13"/>
      <c r="WLK61" s="13"/>
      <c r="WLL61" s="13"/>
      <c r="WLM61" s="13"/>
      <c r="WLN61" s="13"/>
      <c r="WLO61" s="13"/>
      <c r="WLP61" s="13"/>
      <c r="WLQ61" s="13"/>
      <c r="WLR61" s="13"/>
      <c r="WLS61" s="13"/>
      <c r="WLT61" s="13"/>
      <c r="WLU61" s="13"/>
      <c r="WLV61" s="13"/>
      <c r="WLW61" s="13"/>
      <c r="WLX61" s="13"/>
      <c r="WLY61" s="13"/>
      <c r="WLZ61" s="13"/>
      <c r="WMA61" s="13"/>
      <c r="WMB61" s="13"/>
      <c r="WMC61" s="13"/>
      <c r="WMD61" s="13"/>
      <c r="WME61" s="13"/>
      <c r="WMF61" s="13"/>
      <c r="WMG61" s="13"/>
      <c r="WMH61" s="13"/>
      <c r="WMI61" s="13"/>
      <c r="WMJ61" s="13"/>
      <c r="WMK61" s="13"/>
      <c r="WML61" s="13"/>
      <c r="WMM61" s="13"/>
      <c r="WMN61" s="13"/>
      <c r="WMO61" s="13"/>
      <c r="WMP61" s="13"/>
      <c r="WMQ61" s="13"/>
      <c r="WMR61" s="13"/>
      <c r="WMS61" s="13"/>
      <c r="WMT61" s="13"/>
      <c r="WMU61" s="13"/>
      <c r="WMV61" s="13"/>
      <c r="WMW61" s="13"/>
      <c r="WMX61" s="13"/>
      <c r="WMY61" s="13"/>
      <c r="WMZ61" s="13"/>
      <c r="WNA61" s="13"/>
      <c r="WNB61" s="13"/>
      <c r="WNC61" s="13"/>
      <c r="WND61" s="13"/>
      <c r="WNE61" s="13"/>
      <c r="WNF61" s="13"/>
      <c r="WNG61" s="13"/>
      <c r="WNH61" s="13"/>
      <c r="WNI61" s="13"/>
      <c r="WNJ61" s="13"/>
      <c r="WNK61" s="13"/>
      <c r="WNL61" s="13"/>
      <c r="WNM61" s="13"/>
      <c r="WNN61" s="13"/>
      <c r="WNO61" s="13"/>
      <c r="WNP61" s="13"/>
      <c r="WNQ61" s="13"/>
      <c r="WNR61" s="13"/>
      <c r="WNS61" s="13"/>
      <c r="WNT61" s="13"/>
      <c r="WNU61" s="13"/>
      <c r="WNV61" s="13"/>
      <c r="WNW61" s="13"/>
      <c r="WNX61" s="13"/>
      <c r="WNY61" s="13"/>
      <c r="WNZ61" s="13"/>
      <c r="WOA61" s="13"/>
      <c r="WOB61" s="13"/>
      <c r="WOC61" s="13"/>
      <c r="WOD61" s="13"/>
      <c r="WOE61" s="13"/>
      <c r="WOF61" s="13"/>
      <c r="WOG61" s="13"/>
      <c r="WOH61" s="13"/>
      <c r="WOI61" s="13"/>
      <c r="WOJ61" s="13"/>
      <c r="WOK61" s="13"/>
      <c r="WOL61" s="13"/>
      <c r="WOM61" s="13"/>
      <c r="WON61" s="13"/>
      <c r="WOO61" s="13"/>
      <c r="WOP61" s="13"/>
      <c r="WOQ61" s="13"/>
      <c r="WOR61" s="13"/>
      <c r="WOS61" s="13"/>
      <c r="WOT61" s="13"/>
      <c r="WOU61" s="13"/>
      <c r="WOV61" s="13"/>
      <c r="WOW61" s="13"/>
      <c r="WOX61" s="13"/>
      <c r="WOY61" s="13"/>
      <c r="WOZ61" s="13"/>
      <c r="WPA61" s="13"/>
      <c r="WPB61" s="13"/>
      <c r="WPC61" s="13"/>
      <c r="WPD61" s="13"/>
      <c r="WPE61" s="13"/>
      <c r="WPF61" s="13"/>
      <c r="WPG61" s="13"/>
      <c r="WPH61" s="13"/>
      <c r="WPI61" s="13"/>
      <c r="WPJ61" s="13"/>
      <c r="WPK61" s="13"/>
      <c r="WPL61" s="13"/>
      <c r="WPM61" s="13"/>
      <c r="WPN61" s="13"/>
      <c r="WPO61" s="13"/>
      <c r="WPP61" s="13"/>
      <c r="WPQ61" s="13"/>
      <c r="WPR61" s="13"/>
      <c r="WPS61" s="13"/>
      <c r="WPT61" s="13"/>
      <c r="WPU61" s="13"/>
      <c r="WPV61" s="13"/>
      <c r="WPW61" s="13"/>
      <c r="WPX61" s="13"/>
      <c r="WPY61" s="13"/>
      <c r="WPZ61" s="13"/>
      <c r="WQA61" s="13"/>
      <c r="WQB61" s="13"/>
      <c r="WQC61" s="13"/>
      <c r="WQD61" s="13"/>
      <c r="WQE61" s="13"/>
      <c r="WQF61" s="13"/>
      <c r="WQG61" s="13"/>
      <c r="WQH61" s="13"/>
      <c r="WQI61" s="13"/>
      <c r="WQJ61" s="13"/>
      <c r="WQK61" s="13"/>
      <c r="WQL61" s="13"/>
      <c r="WQM61" s="13"/>
      <c r="WQN61" s="13"/>
      <c r="WQO61" s="13"/>
      <c r="WQP61" s="13"/>
      <c r="WQQ61" s="13"/>
      <c r="WQR61" s="13"/>
      <c r="WQS61" s="13"/>
      <c r="WQT61" s="13"/>
      <c r="WQU61" s="13"/>
      <c r="WQV61" s="13"/>
      <c r="WQW61" s="13"/>
      <c r="WQX61" s="13"/>
      <c r="WQY61" s="13"/>
      <c r="WQZ61" s="13"/>
      <c r="WRA61" s="13"/>
      <c r="WRB61" s="13"/>
      <c r="WRC61" s="13"/>
      <c r="WRD61" s="13"/>
      <c r="WRE61" s="13"/>
      <c r="WRF61" s="13"/>
      <c r="WRG61" s="13"/>
      <c r="WRH61" s="13"/>
      <c r="WRI61" s="13"/>
      <c r="WRJ61" s="13"/>
      <c r="WRK61" s="13"/>
      <c r="WRL61" s="13"/>
      <c r="WRM61" s="13"/>
      <c r="WRN61" s="13"/>
      <c r="WRO61" s="13"/>
      <c r="WRP61" s="13"/>
      <c r="WRQ61" s="13"/>
      <c r="WRR61" s="13"/>
      <c r="WRS61" s="13"/>
      <c r="WRT61" s="13"/>
      <c r="WRU61" s="13"/>
      <c r="WRV61" s="13"/>
      <c r="WRW61" s="13"/>
      <c r="WRX61" s="13"/>
      <c r="WRY61" s="13"/>
      <c r="WRZ61" s="13"/>
      <c r="WSA61" s="13"/>
      <c r="WSB61" s="13"/>
      <c r="WSC61" s="13"/>
      <c r="WSD61" s="13"/>
      <c r="WSE61" s="13"/>
      <c r="WSF61" s="13"/>
      <c r="WSG61" s="13"/>
      <c r="WSH61" s="13"/>
      <c r="WSI61" s="13"/>
      <c r="WSJ61" s="13"/>
      <c r="WSK61" s="13"/>
      <c r="WSL61" s="13"/>
      <c r="WSM61" s="13"/>
      <c r="WSN61" s="13"/>
      <c r="WSO61" s="13"/>
      <c r="WSP61" s="13"/>
      <c r="WSQ61" s="13"/>
      <c r="WSR61" s="13"/>
      <c r="WSS61" s="13"/>
      <c r="WST61" s="13"/>
      <c r="WSU61" s="13"/>
      <c r="WSV61" s="13"/>
      <c r="WSW61" s="13"/>
      <c r="WSX61" s="13"/>
      <c r="WSY61" s="13"/>
      <c r="WSZ61" s="13"/>
      <c r="WTA61" s="13"/>
      <c r="WTB61" s="13"/>
      <c r="WTC61" s="13"/>
      <c r="WTD61" s="13"/>
      <c r="WTE61" s="13"/>
      <c r="WTF61" s="13"/>
      <c r="WTG61" s="13"/>
      <c r="WTH61" s="13"/>
      <c r="WTI61" s="13"/>
      <c r="WTJ61" s="13"/>
      <c r="WTK61" s="13"/>
      <c r="WTL61" s="13"/>
      <c r="WTM61" s="13"/>
      <c r="WTN61" s="13"/>
      <c r="WTO61" s="13"/>
      <c r="WTP61" s="13"/>
      <c r="WTQ61" s="13"/>
      <c r="WTR61" s="13"/>
      <c r="WTS61" s="13"/>
      <c r="WTT61" s="13"/>
      <c r="WTU61" s="13"/>
      <c r="WTV61" s="13"/>
      <c r="WTW61" s="13"/>
      <c r="WTX61" s="13"/>
      <c r="WTY61" s="13"/>
      <c r="WTZ61" s="13"/>
      <c r="WUA61" s="13"/>
      <c r="WUB61" s="13"/>
      <c r="WUC61" s="13"/>
      <c r="WUD61" s="13"/>
      <c r="WUE61" s="13"/>
      <c r="WUF61" s="13"/>
      <c r="WUG61" s="13"/>
      <c r="WUH61" s="13"/>
      <c r="WUI61" s="13"/>
      <c r="WUJ61" s="13"/>
      <c r="WUK61" s="13"/>
      <c r="WUL61" s="13"/>
      <c r="WUM61" s="13"/>
      <c r="WUN61" s="13"/>
      <c r="WUO61" s="13"/>
      <c r="WUP61" s="13"/>
      <c r="WUQ61" s="13"/>
      <c r="WUR61" s="13"/>
      <c r="WUS61" s="13"/>
      <c r="WUT61" s="13"/>
      <c r="WUU61" s="13"/>
      <c r="WUV61" s="13"/>
      <c r="WUW61" s="13"/>
      <c r="WUX61" s="13"/>
      <c r="WUY61" s="13"/>
      <c r="WUZ61" s="13"/>
      <c r="WVA61" s="13"/>
      <c r="WVB61" s="13"/>
      <c r="WVC61" s="13"/>
      <c r="WVD61" s="13"/>
      <c r="WVE61" s="13"/>
      <c r="WVF61" s="13"/>
      <c r="WVG61" s="13"/>
      <c r="WVH61" s="13"/>
      <c r="WVI61" s="13"/>
      <c r="WVJ61" s="13"/>
      <c r="WVK61" s="13"/>
      <c r="WVL61" s="13"/>
      <c r="WVM61" s="13"/>
      <c r="WVN61" s="13"/>
      <c r="WVO61" s="13"/>
      <c r="WVP61" s="13"/>
      <c r="WVQ61" s="13"/>
      <c r="WVR61" s="13"/>
      <c r="WVS61" s="13"/>
      <c r="WVT61" s="13"/>
      <c r="WVU61" s="13"/>
      <c r="WVV61" s="13"/>
      <c r="WVW61" s="13"/>
      <c r="WVX61" s="13"/>
      <c r="WVY61" s="13"/>
      <c r="WVZ61" s="13"/>
      <c r="WWA61" s="13"/>
      <c r="WWB61" s="13"/>
      <c r="WWC61" s="13"/>
      <c r="WWD61" s="13"/>
      <c r="WWE61" s="13"/>
      <c r="WWF61" s="13"/>
      <c r="WWG61" s="13"/>
      <c r="WWH61" s="13"/>
      <c r="WWI61" s="13"/>
      <c r="WWJ61" s="13"/>
      <c r="WWK61" s="13"/>
      <c r="WWL61" s="13"/>
      <c r="WWM61" s="13"/>
      <c r="WWN61" s="13"/>
      <c r="WWO61" s="13"/>
      <c r="WWP61" s="13"/>
      <c r="WWQ61" s="13"/>
      <c r="WWR61" s="13"/>
      <c r="WWS61" s="13"/>
      <c r="WWT61" s="13"/>
      <c r="WWU61" s="13"/>
      <c r="WWV61" s="13"/>
      <c r="WWW61" s="13"/>
      <c r="WWX61" s="13"/>
      <c r="WWY61" s="13"/>
      <c r="WWZ61" s="13"/>
      <c r="WXA61" s="13"/>
      <c r="WXB61" s="13"/>
      <c r="WXC61" s="13"/>
      <c r="WXD61" s="13"/>
      <c r="WXE61" s="13"/>
      <c r="WXF61" s="13"/>
      <c r="WXG61" s="13"/>
      <c r="WXH61" s="13"/>
      <c r="WXI61" s="13"/>
      <c r="WXJ61" s="13"/>
      <c r="WXK61" s="13"/>
      <c r="WXL61" s="13"/>
      <c r="WXM61" s="13"/>
      <c r="WXN61" s="13"/>
      <c r="WXO61" s="13"/>
      <c r="WXP61" s="13"/>
      <c r="WXQ61" s="13"/>
      <c r="WXR61" s="13"/>
      <c r="WXS61" s="13"/>
      <c r="WXT61" s="13"/>
      <c r="WXU61" s="13"/>
      <c r="WXV61" s="13"/>
      <c r="WXW61" s="13"/>
      <c r="WXX61" s="13"/>
      <c r="WXY61" s="13"/>
      <c r="WXZ61" s="13"/>
      <c r="WYA61" s="13"/>
      <c r="WYB61" s="13"/>
      <c r="WYC61" s="13"/>
      <c r="WYD61" s="13"/>
      <c r="WYE61" s="13"/>
      <c r="WYF61" s="13"/>
      <c r="WYG61" s="13"/>
      <c r="WYH61" s="13"/>
      <c r="WYI61" s="13"/>
      <c r="WYJ61" s="13"/>
      <c r="WYK61" s="13"/>
      <c r="WYL61" s="13"/>
      <c r="WYM61" s="13"/>
      <c r="WYN61" s="13"/>
      <c r="WYO61" s="13"/>
      <c r="WYP61" s="13"/>
      <c r="WYQ61" s="13"/>
      <c r="WYR61" s="13"/>
      <c r="WYS61" s="13"/>
      <c r="WYT61" s="13"/>
      <c r="WYU61" s="13"/>
      <c r="WYV61" s="13"/>
      <c r="WYW61" s="13"/>
      <c r="WYX61" s="13"/>
      <c r="WYY61" s="13"/>
      <c r="WYZ61" s="13"/>
      <c r="WZA61" s="13"/>
      <c r="WZB61" s="13"/>
      <c r="WZC61" s="13"/>
      <c r="WZD61" s="13"/>
      <c r="WZE61" s="13"/>
      <c r="WZF61" s="13"/>
      <c r="WZG61" s="13"/>
      <c r="WZH61" s="13"/>
      <c r="WZI61" s="13"/>
      <c r="WZJ61" s="13"/>
      <c r="WZK61" s="13"/>
      <c r="WZL61" s="13"/>
      <c r="WZM61" s="13"/>
      <c r="WZN61" s="13"/>
      <c r="WZO61" s="13"/>
      <c r="WZP61" s="13"/>
      <c r="WZQ61" s="13"/>
      <c r="WZR61" s="13"/>
      <c r="WZS61" s="13"/>
      <c r="WZT61" s="13"/>
      <c r="WZU61" s="13"/>
      <c r="WZV61" s="13"/>
      <c r="WZW61" s="13"/>
      <c r="WZX61" s="13"/>
      <c r="WZY61" s="13"/>
      <c r="WZZ61" s="13"/>
      <c r="XAA61" s="13"/>
      <c r="XAB61" s="13"/>
      <c r="XAC61" s="13"/>
      <c r="XAD61" s="13"/>
      <c r="XAE61" s="13"/>
      <c r="XAF61" s="13"/>
      <c r="XAG61" s="13"/>
      <c r="XAH61" s="13"/>
      <c r="XAI61" s="13"/>
      <c r="XAJ61" s="13"/>
      <c r="XAK61" s="13"/>
      <c r="XAL61" s="13"/>
      <c r="XAM61" s="13"/>
      <c r="XAN61" s="13"/>
      <c r="XAO61" s="13"/>
      <c r="XAP61" s="13"/>
      <c r="XAQ61" s="13"/>
      <c r="XAR61" s="13"/>
      <c r="XAS61" s="13"/>
      <c r="XAT61" s="13"/>
      <c r="XAU61" s="13"/>
      <c r="XAV61" s="13"/>
      <c r="XAW61" s="13"/>
      <c r="XAX61" s="13"/>
      <c r="XAY61" s="13"/>
      <c r="XAZ61" s="13"/>
      <c r="XBA61" s="13"/>
      <c r="XBB61" s="13"/>
      <c r="XBC61" s="13"/>
      <c r="XBD61" s="13"/>
      <c r="XBE61" s="13"/>
      <c r="XBF61" s="13"/>
      <c r="XBG61" s="13"/>
      <c r="XBH61" s="13"/>
      <c r="XBI61" s="13"/>
      <c r="XBJ61" s="13"/>
      <c r="XBK61" s="13"/>
      <c r="XBL61" s="13"/>
      <c r="XBM61" s="13"/>
      <c r="XBN61" s="13"/>
      <c r="XBO61" s="13"/>
      <c r="XBP61" s="13"/>
      <c r="XBQ61" s="13"/>
      <c r="XBR61" s="13"/>
      <c r="XBS61" s="13"/>
      <c r="XBT61" s="13"/>
      <c r="XBU61" s="13"/>
      <c r="XBV61" s="13"/>
      <c r="XBW61" s="13"/>
      <c r="XBX61" s="13"/>
      <c r="XBY61" s="13"/>
      <c r="XBZ61" s="13"/>
      <c r="XCA61" s="13"/>
      <c r="XCB61" s="13"/>
      <c r="XCC61" s="13"/>
      <c r="XCD61" s="13"/>
      <c r="XCE61" s="13"/>
      <c r="XCF61" s="13"/>
      <c r="XCG61" s="13"/>
      <c r="XCH61" s="13"/>
      <c r="XCI61" s="13"/>
      <c r="XCJ61" s="13"/>
      <c r="XCK61" s="13"/>
      <c r="XCL61" s="13"/>
      <c r="XCM61" s="13"/>
      <c r="XCN61" s="13"/>
      <c r="XCO61" s="13"/>
      <c r="XCP61" s="13"/>
      <c r="XCQ61" s="13"/>
      <c r="XCR61" s="13"/>
      <c r="XCS61" s="13"/>
      <c r="XCT61" s="13"/>
      <c r="XCU61" s="13"/>
      <c r="XCV61" s="13"/>
      <c r="XCW61" s="13"/>
      <c r="XCX61" s="13"/>
      <c r="XCY61" s="13"/>
      <c r="XCZ61" s="13"/>
      <c r="XDA61" s="13"/>
      <c r="XDB61" s="13"/>
      <c r="XDC61" s="13"/>
      <c r="XDD61" s="13"/>
      <c r="XDE61" s="13"/>
      <c r="XDF61" s="13"/>
      <c r="XDG61" s="13"/>
      <c r="XDH61" s="13"/>
      <c r="XDI61" s="13"/>
      <c r="XDJ61" s="13"/>
      <c r="XDK61" s="13"/>
      <c r="XDL61" s="13"/>
      <c r="XDM61" s="13"/>
      <c r="XDN61" s="13"/>
      <c r="XDO61" s="13"/>
      <c r="XDP61" s="13"/>
      <c r="XDQ61" s="13"/>
      <c r="XDR61" s="13"/>
      <c r="XDS61" s="13"/>
      <c r="XDT61" s="13"/>
      <c r="XDU61" s="13"/>
      <c r="XDV61" s="13"/>
      <c r="XDW61" s="13"/>
      <c r="XDX61" s="13"/>
      <c r="XDY61" s="13"/>
      <c r="XDZ61" s="13"/>
      <c r="XEA61" s="13"/>
      <c r="XEB61" s="13"/>
      <c r="XEC61" s="13"/>
      <c r="XED61" s="13"/>
      <c r="XEE61" s="13"/>
      <c r="XEF61" s="13"/>
      <c r="XEG61" s="13"/>
    </row>
    <row r="62" spans="1:16361" s="118" customFormat="1" ht="39.950000000000003" customHeight="1" x14ac:dyDescent="0.25">
      <c r="A62" s="57"/>
      <c r="B62" s="12"/>
      <c r="C62" s="545"/>
      <c r="D62" s="59"/>
      <c r="E62" s="546"/>
      <c r="F62" s="80"/>
      <c r="G62" s="80"/>
      <c r="H62" s="546"/>
      <c r="I62" s="547"/>
      <c r="J62" s="86"/>
      <c r="K62" s="129"/>
      <c r="L62" s="12"/>
      <c r="M62" s="12"/>
      <c r="N62" s="12"/>
      <c r="O62" s="12"/>
      <c r="P62" s="90"/>
      <c r="Q62" s="12"/>
      <c r="R62" s="56"/>
      <c r="S62" s="89"/>
      <c r="T62" s="9"/>
      <c r="U62"/>
      <c r="V62"/>
      <c r="W62"/>
      <c r="X62"/>
      <c r="Y62"/>
      <c r="Z62"/>
      <c r="AA62"/>
      <c r="AB62"/>
      <c r="AC62"/>
      <c r="AM62"/>
      <c r="AN62"/>
      <c r="AO62"/>
      <c r="AP62"/>
      <c r="AQ62"/>
      <c r="AR62"/>
      <c r="AS62"/>
      <c r="AT62"/>
      <c r="AU62"/>
      <c r="AV62"/>
      <c r="AW62"/>
      <c r="AX62"/>
      <c r="AY62"/>
      <c r="AZ62"/>
      <c r="BA62"/>
      <c r="BB62"/>
      <c r="BC62"/>
      <c r="BD62"/>
      <c r="BE62"/>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c r="WZC62" s="13"/>
      <c r="WZD62" s="13"/>
      <c r="WZE62" s="13"/>
      <c r="WZF62" s="13"/>
      <c r="WZG62" s="13"/>
      <c r="WZH62" s="13"/>
      <c r="WZI62" s="13"/>
      <c r="WZJ62" s="13"/>
      <c r="WZK62" s="13"/>
      <c r="WZL62" s="13"/>
      <c r="WZM62" s="13"/>
      <c r="WZN62" s="13"/>
      <c r="WZO62" s="13"/>
      <c r="WZP62" s="13"/>
      <c r="WZQ62" s="13"/>
      <c r="WZR62" s="13"/>
      <c r="WZS62" s="13"/>
      <c r="WZT62" s="13"/>
      <c r="WZU62" s="13"/>
      <c r="WZV62" s="13"/>
      <c r="WZW62" s="13"/>
      <c r="WZX62" s="13"/>
      <c r="WZY62" s="13"/>
      <c r="WZZ62" s="13"/>
      <c r="XAA62" s="13"/>
      <c r="XAB62" s="13"/>
      <c r="XAC62" s="13"/>
      <c r="XAD62" s="13"/>
      <c r="XAE62" s="13"/>
      <c r="XAF62" s="13"/>
      <c r="XAG62" s="13"/>
      <c r="XAH62" s="13"/>
      <c r="XAI62" s="13"/>
      <c r="XAJ62" s="13"/>
      <c r="XAK62" s="13"/>
      <c r="XAL62" s="13"/>
      <c r="XAM62" s="13"/>
      <c r="XAN62" s="13"/>
      <c r="XAO62" s="13"/>
      <c r="XAP62" s="13"/>
      <c r="XAQ62" s="13"/>
      <c r="XAR62" s="13"/>
      <c r="XAS62" s="13"/>
      <c r="XAT62" s="13"/>
      <c r="XAU62" s="13"/>
      <c r="XAV62" s="13"/>
      <c r="XAW62" s="13"/>
      <c r="XAX62" s="13"/>
      <c r="XAY62" s="13"/>
      <c r="XAZ62" s="13"/>
      <c r="XBA62" s="13"/>
      <c r="XBB62" s="13"/>
      <c r="XBC62" s="13"/>
      <c r="XBD62" s="13"/>
      <c r="XBE62" s="13"/>
      <c r="XBF62" s="13"/>
      <c r="XBG62" s="13"/>
      <c r="XBH62" s="13"/>
      <c r="XBI62" s="13"/>
      <c r="XBJ62" s="13"/>
      <c r="XBK62" s="13"/>
      <c r="XBL62" s="13"/>
      <c r="XBM62" s="13"/>
      <c r="XBN62" s="13"/>
      <c r="XBO62" s="13"/>
      <c r="XBP62" s="13"/>
      <c r="XBQ62" s="13"/>
      <c r="XBR62" s="13"/>
      <c r="XBS62" s="13"/>
      <c r="XBT62" s="13"/>
      <c r="XBU62" s="13"/>
      <c r="XBV62" s="13"/>
      <c r="XBW62" s="13"/>
      <c r="XBX62" s="13"/>
      <c r="XBY62" s="13"/>
      <c r="XBZ62" s="13"/>
      <c r="XCA62" s="13"/>
      <c r="XCB62" s="13"/>
      <c r="XCC62" s="13"/>
      <c r="XCD62" s="13"/>
      <c r="XCE62" s="13"/>
      <c r="XCF62" s="13"/>
      <c r="XCG62" s="13"/>
      <c r="XCH62" s="13"/>
      <c r="XCI62" s="13"/>
      <c r="XCJ62" s="13"/>
      <c r="XCK62" s="13"/>
      <c r="XCL62" s="13"/>
      <c r="XCM62" s="13"/>
      <c r="XCN62" s="13"/>
      <c r="XCO62" s="13"/>
      <c r="XCP62" s="13"/>
      <c r="XCQ62" s="13"/>
      <c r="XCR62" s="13"/>
      <c r="XCS62" s="13"/>
      <c r="XCT62" s="13"/>
      <c r="XCU62" s="13"/>
      <c r="XCV62" s="13"/>
      <c r="XCW62" s="13"/>
      <c r="XCX62" s="13"/>
      <c r="XCY62" s="13"/>
      <c r="XCZ62" s="13"/>
      <c r="XDA62" s="13"/>
      <c r="XDB62" s="13"/>
      <c r="XDC62" s="13"/>
      <c r="XDD62" s="13"/>
      <c r="XDE62" s="13"/>
      <c r="XDF62" s="13"/>
      <c r="XDG62" s="13"/>
      <c r="XDH62" s="13"/>
      <c r="XDI62" s="13"/>
      <c r="XDJ62" s="13"/>
      <c r="XDK62" s="13"/>
      <c r="XDL62" s="13"/>
      <c r="XDM62" s="13"/>
      <c r="XDN62" s="13"/>
      <c r="XDO62" s="13"/>
      <c r="XDP62" s="13"/>
      <c r="XDQ62" s="13"/>
      <c r="XDR62" s="13"/>
      <c r="XDS62" s="13"/>
      <c r="XDT62" s="13"/>
      <c r="XDU62" s="13"/>
      <c r="XDV62" s="13"/>
      <c r="XDW62" s="13"/>
      <c r="XDX62" s="13"/>
      <c r="XDY62" s="13"/>
      <c r="XDZ62" s="13"/>
      <c r="XEA62" s="13"/>
      <c r="XEB62" s="13"/>
      <c r="XEC62" s="13"/>
      <c r="XED62" s="13"/>
      <c r="XEE62" s="13"/>
      <c r="XEF62" s="13"/>
      <c r="XEG62" s="13"/>
    </row>
    <row r="63" spans="1:16361" s="118" customFormat="1" ht="39.950000000000003" customHeight="1" x14ac:dyDescent="0.25">
      <c r="A63" s="57"/>
      <c r="B63" s="12"/>
      <c r="C63" s="545"/>
      <c r="D63" s="59"/>
      <c r="E63" s="62"/>
      <c r="F63" s="80"/>
      <c r="G63" s="80"/>
      <c r="H63" s="132"/>
      <c r="I63" s="129"/>
      <c r="J63" s="86"/>
      <c r="K63" s="129"/>
      <c r="L63" s="12"/>
      <c r="M63" s="12"/>
      <c r="N63" s="12"/>
      <c r="O63" s="12"/>
      <c r="P63" s="90"/>
      <c r="Q63" s="12"/>
      <c r="R63" s="56"/>
      <c r="S63" s="91"/>
      <c r="T63" s="9"/>
      <c r="U63"/>
      <c r="V63"/>
      <c r="W63"/>
      <c r="X63"/>
      <c r="Y63"/>
      <c r="Z63"/>
      <c r="AA63"/>
      <c r="AB63"/>
      <c r="AC63"/>
      <c r="AM63"/>
      <c r="AN63"/>
      <c r="AO63"/>
      <c r="AP63"/>
      <c r="AQ63"/>
      <c r="AR63"/>
      <c r="AS63"/>
      <c r="AT63"/>
      <c r="AU63"/>
      <c r="AV63"/>
      <c r="AW63"/>
      <c r="AX63"/>
      <c r="AY63"/>
      <c r="AZ63"/>
      <c r="BA63"/>
      <c r="BB63"/>
      <c r="BC63"/>
      <c r="BD63"/>
      <c r="BE6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row>
    <row r="64" spans="1:16361" s="118" customFormat="1" ht="39.950000000000003" customHeight="1" x14ac:dyDescent="0.25">
      <c r="A64" s="57"/>
      <c r="B64" s="12"/>
      <c r="C64" s="545"/>
      <c r="D64" s="59"/>
      <c r="E64" s="62"/>
      <c r="F64" s="80"/>
      <c r="G64" s="80"/>
      <c r="H64" s="39"/>
      <c r="I64" s="129"/>
      <c r="J64" s="86"/>
      <c r="K64" s="21"/>
      <c r="L64" s="79"/>
      <c r="M64" s="12"/>
      <c r="N64" s="12"/>
      <c r="O64" s="12"/>
      <c r="P64" s="90"/>
      <c r="Q64" s="12"/>
      <c r="R64" s="77"/>
      <c r="S64" s="77"/>
      <c r="T64" s="9"/>
      <c r="U64"/>
      <c r="V64"/>
      <c r="W64"/>
      <c r="X64"/>
      <c r="Y64"/>
      <c r="Z64"/>
      <c r="AA64"/>
      <c r="AB64"/>
      <c r="AC64"/>
      <c r="AM64"/>
      <c r="AN64"/>
      <c r="AO64"/>
      <c r="AP64"/>
      <c r="AQ64"/>
      <c r="AR64"/>
      <c r="AS64"/>
      <c r="AT64"/>
      <c r="AU64"/>
      <c r="AV64"/>
      <c r="AW64"/>
      <c r="AX64"/>
      <c r="AY64"/>
      <c r="AZ64"/>
      <c r="BA64"/>
      <c r="BB64"/>
      <c r="BC64"/>
      <c r="BD64"/>
      <c r="BE64"/>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row>
    <row r="65" spans="1:16361" s="118" customFormat="1" ht="39.950000000000003" customHeight="1" x14ac:dyDescent="0.25">
      <c r="A65" s="57"/>
      <c r="B65" s="12"/>
      <c r="C65" s="545"/>
      <c r="D65" s="59"/>
      <c r="E65" s="62"/>
      <c r="F65" s="80"/>
      <c r="G65" s="80"/>
      <c r="H65" s="133"/>
      <c r="I65" s="11"/>
      <c r="J65" s="78"/>
      <c r="K65" s="11"/>
      <c r="L65" s="11"/>
      <c r="M65" s="12"/>
      <c r="N65" s="12"/>
      <c r="O65" s="12"/>
      <c r="P65" s="90"/>
      <c r="Q65" s="12"/>
      <c r="R65" s="134"/>
      <c r="S65" s="134"/>
      <c r="T65" s="9"/>
      <c r="U65"/>
      <c r="V65"/>
      <c r="W65"/>
      <c r="X65"/>
      <c r="Y65"/>
      <c r="Z65"/>
      <c r="AA65"/>
      <c r="AB65"/>
      <c r="AC65"/>
      <c r="AM65"/>
      <c r="AN65"/>
      <c r="AO65"/>
      <c r="AP65"/>
      <c r="AQ65"/>
      <c r="AR65"/>
      <c r="AS65"/>
      <c r="AT65"/>
      <c r="AU65"/>
      <c r="AV65"/>
      <c r="AW65"/>
      <c r="AX65"/>
      <c r="AY65"/>
      <c r="AZ65"/>
      <c r="BA65"/>
      <c r="BB65"/>
      <c r="BC65"/>
      <c r="BD65"/>
      <c r="BE65"/>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row>
    <row r="66" spans="1:16361" s="118" customFormat="1" ht="39.950000000000003" customHeight="1" x14ac:dyDescent="0.25">
      <c r="A66" s="57"/>
      <c r="B66" s="12"/>
      <c r="C66" s="545"/>
      <c r="D66" s="59"/>
      <c r="E66" s="62"/>
      <c r="F66" s="80"/>
      <c r="G66" s="80"/>
      <c r="H66" s="135"/>
      <c r="I66" s="3"/>
      <c r="J66" s="3"/>
      <c r="K66" s="3"/>
      <c r="L66" s="12"/>
      <c r="M66" s="12"/>
      <c r="N66" s="12"/>
      <c r="O66" s="12"/>
      <c r="P66" s="90"/>
      <c r="Q66" s="12"/>
      <c r="R66" s="134"/>
      <c r="S66" s="134"/>
      <c r="T66" s="9"/>
      <c r="U66"/>
      <c r="V66"/>
      <c r="W66"/>
      <c r="X66"/>
      <c r="Y66"/>
      <c r="Z66"/>
      <c r="AA66"/>
      <c r="AB66"/>
      <c r="AC66"/>
      <c r="AM66"/>
      <c r="AN66"/>
      <c r="AO66"/>
      <c r="AP66"/>
      <c r="AQ66"/>
      <c r="AR66"/>
      <c r="AS66"/>
      <c r="AT66"/>
      <c r="AU66"/>
      <c r="AV66"/>
      <c r="AW66"/>
      <c r="AX66"/>
      <c r="AY66"/>
      <c r="AZ66"/>
      <c r="BA66"/>
      <c r="BB66"/>
      <c r="BC66"/>
      <c r="BD66"/>
      <c r="BE66"/>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row>
    <row r="67" spans="1:16361" s="118" customFormat="1" ht="39.950000000000003" customHeight="1" x14ac:dyDescent="0.25">
      <c r="A67" s="57"/>
      <c r="B67" s="12"/>
      <c r="C67" s="545"/>
      <c r="D67" s="59"/>
      <c r="E67" s="62"/>
      <c r="F67" s="80"/>
      <c r="G67" s="80"/>
      <c r="H67" s="136"/>
      <c r="I67" s="3"/>
      <c r="J67" s="3"/>
      <c r="K67" s="3"/>
      <c r="L67" s="11"/>
      <c r="M67" s="12"/>
      <c r="N67" s="12"/>
      <c r="O67" s="12"/>
      <c r="P67" s="90"/>
      <c r="Q67" s="12"/>
      <c r="R67" s="134"/>
      <c r="S67" s="134"/>
      <c r="T67" s="9"/>
      <c r="U67"/>
      <c r="V67"/>
      <c r="W67"/>
      <c r="X67"/>
      <c r="Y67"/>
      <c r="Z67"/>
      <c r="AA67"/>
      <c r="AB67"/>
      <c r="AC67"/>
      <c r="AM67"/>
      <c r="AN67"/>
      <c r="AO67"/>
      <c r="AP67"/>
      <c r="AQ67"/>
      <c r="AR67"/>
      <c r="AS67"/>
      <c r="AT67"/>
      <c r="AU67"/>
      <c r="AV67"/>
      <c r="AW67"/>
      <c r="AX67"/>
      <c r="AY67"/>
      <c r="AZ67"/>
      <c r="BA67"/>
      <c r="BB67"/>
      <c r="BC67"/>
      <c r="BD67"/>
      <c r="BE67"/>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row>
    <row r="68" spans="1:16361" s="118" customFormat="1" ht="39.950000000000003" customHeight="1" x14ac:dyDescent="0.25">
      <c r="A68" s="57"/>
      <c r="B68" s="12"/>
      <c r="C68" s="545"/>
      <c r="D68" s="59"/>
      <c r="E68" s="62"/>
      <c r="F68" s="80"/>
      <c r="G68" s="80"/>
      <c r="H68" s="137"/>
      <c r="I68" s="3"/>
      <c r="J68" s="3"/>
      <c r="K68" s="3"/>
      <c r="L68" s="11"/>
      <c r="M68" s="12"/>
      <c r="N68" s="12"/>
      <c r="O68" s="12"/>
      <c r="P68" s="90"/>
      <c r="Q68" s="12"/>
      <c r="R68" s="134"/>
      <c r="S68" s="134"/>
      <c r="T68" s="9"/>
      <c r="U68"/>
      <c r="V68"/>
      <c r="W68"/>
      <c r="X68"/>
      <c r="Y68"/>
      <c r="Z68"/>
      <c r="AA68"/>
      <c r="AB68"/>
      <c r="AC68"/>
      <c r="AM68"/>
      <c r="AN68"/>
      <c r="AO68"/>
      <c r="AP68"/>
      <c r="AQ68"/>
      <c r="AR68"/>
      <c r="AS68"/>
      <c r="AT68"/>
      <c r="AU68"/>
      <c r="AV68"/>
      <c r="AW68"/>
      <c r="AX68"/>
      <c r="AY68"/>
      <c r="AZ68"/>
      <c r="BA68"/>
      <c r="BB68"/>
      <c r="BC68"/>
      <c r="BD68"/>
      <c r="BE68"/>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row>
    <row r="69" spans="1:16361" s="118" customFormat="1" ht="39.950000000000003" customHeight="1" x14ac:dyDescent="0.25">
      <c r="A69" s="57"/>
      <c r="B69" s="12"/>
      <c r="C69" s="545"/>
      <c r="D69" s="59"/>
      <c r="E69" s="62"/>
      <c r="F69" s="80"/>
      <c r="G69" s="80"/>
      <c r="H69" s="138"/>
      <c r="I69" s="129"/>
      <c r="J69" s="92"/>
      <c r="K69" s="129"/>
      <c r="L69" s="12"/>
      <c r="M69" s="12"/>
      <c r="N69" s="12"/>
      <c r="O69" s="12"/>
      <c r="P69" s="90"/>
      <c r="Q69" s="12"/>
      <c r="R69" s="134"/>
      <c r="S69" s="134"/>
      <c r="T69" s="9"/>
      <c r="U69"/>
      <c r="V69"/>
      <c r="W69"/>
      <c r="X69"/>
      <c r="Y69"/>
      <c r="Z69"/>
      <c r="AA69"/>
      <c r="AB69"/>
      <c r="AC69"/>
      <c r="AM69"/>
      <c r="AN69"/>
      <c r="AO69"/>
      <c r="AP69"/>
      <c r="AQ69"/>
      <c r="AR69"/>
      <c r="AS69"/>
      <c r="AT69"/>
      <c r="AU69"/>
      <c r="AV69"/>
      <c r="AW69"/>
      <c r="AX69"/>
      <c r="AY69"/>
      <c r="AZ69"/>
      <c r="BA69"/>
      <c r="BB69"/>
      <c r="BC69"/>
      <c r="BD69"/>
      <c r="BE69"/>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row>
    <row r="70" spans="1:16361" s="118" customFormat="1" ht="39.950000000000003" customHeight="1" x14ac:dyDescent="0.25">
      <c r="A70" s="57"/>
      <c r="B70" s="12"/>
      <c r="C70" s="545"/>
      <c r="D70" s="59"/>
      <c r="E70" s="62"/>
      <c r="F70" s="80"/>
      <c r="G70" s="80"/>
      <c r="H70" s="39"/>
      <c r="I70" s="3"/>
      <c r="J70" s="3"/>
      <c r="K70" s="3"/>
      <c r="L70" s="79"/>
      <c r="M70" s="12"/>
      <c r="N70" s="12"/>
      <c r="O70" s="12"/>
      <c r="P70" s="90"/>
      <c r="Q70" s="12"/>
      <c r="R70" s="134"/>
      <c r="S70" s="134"/>
      <c r="T70" s="9"/>
      <c r="U70"/>
      <c r="V70"/>
      <c r="W70"/>
      <c r="X70"/>
      <c r="Y70"/>
      <c r="Z70"/>
      <c r="AA70"/>
      <c r="AB70"/>
      <c r="AC70"/>
      <c r="AM70"/>
      <c r="AN70"/>
      <c r="AO70"/>
      <c r="AP70"/>
      <c r="AQ70"/>
      <c r="AR70"/>
      <c r="AS70"/>
      <c r="AT70"/>
      <c r="AU70"/>
      <c r="AV70"/>
      <c r="AW70"/>
      <c r="AX70"/>
      <c r="AY70"/>
      <c r="AZ70"/>
      <c r="BA70"/>
      <c r="BB70"/>
      <c r="BC70"/>
      <c r="BD70"/>
      <c r="BE70"/>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row>
    <row r="71" spans="1:16361" ht="89.25" customHeight="1" x14ac:dyDescent="0.25">
      <c r="A71" s="57"/>
      <c r="B71" s="12"/>
      <c r="C71" s="23"/>
      <c r="D71" s="57"/>
      <c r="E71" s="9"/>
      <c r="F71" s="80"/>
      <c r="G71" s="80"/>
      <c r="H71" s="55"/>
      <c r="I71" s="9"/>
      <c r="J71" s="64"/>
      <c r="K71" s="55"/>
      <c r="L71" s="9"/>
      <c r="M71" s="9"/>
      <c r="N71" s="93"/>
      <c r="O71" s="9"/>
      <c r="P71" s="65"/>
      <c r="Q71" s="9"/>
      <c r="R71" s="19"/>
      <c r="S71" s="19"/>
      <c r="T71" s="9"/>
    </row>
    <row r="72" spans="1:16361" ht="39.950000000000003" customHeight="1" x14ac:dyDescent="0.25">
      <c r="A72" s="61"/>
      <c r="B72" s="12"/>
      <c r="C72" s="537"/>
      <c r="D72" s="61"/>
      <c r="E72" s="12"/>
      <c r="F72" s="12"/>
      <c r="G72" s="12"/>
      <c r="H72" s="12"/>
      <c r="I72" s="12"/>
      <c r="K72" s="12"/>
      <c r="L72" s="12"/>
      <c r="N72" s="12"/>
      <c r="O72" s="12"/>
      <c r="P72" s="12"/>
      <c r="Q72" s="12"/>
      <c r="R72" s="56"/>
      <c r="S72" s="56"/>
      <c r="T72" s="9"/>
    </row>
    <row r="73" spans="1:16361" ht="39.950000000000003" customHeight="1" x14ac:dyDescent="0.25">
      <c r="A73" s="61"/>
      <c r="B73" s="12"/>
      <c r="C73" s="537"/>
      <c r="D73" s="61"/>
      <c r="E73" s="12"/>
      <c r="F73" s="12"/>
      <c r="G73" s="12"/>
      <c r="H73" s="12"/>
      <c r="I73" s="12"/>
      <c r="K73" s="12"/>
      <c r="N73" s="12"/>
      <c r="O73" s="12"/>
      <c r="P73" s="12"/>
      <c r="Q73" s="12"/>
      <c r="R73" s="56"/>
      <c r="S73" s="56"/>
      <c r="T73" s="9"/>
    </row>
    <row r="74" spans="1:16361" ht="39.950000000000003" customHeight="1" x14ac:dyDescent="0.25">
      <c r="A74" s="61"/>
      <c r="B74" s="12"/>
      <c r="C74" s="537"/>
      <c r="D74" s="61"/>
      <c r="E74" s="12"/>
      <c r="F74" s="12"/>
      <c r="G74" s="12"/>
      <c r="H74" s="12"/>
      <c r="I74" s="12"/>
      <c r="J74" s="94"/>
      <c r="K74" s="12"/>
      <c r="N74" s="12"/>
      <c r="O74" s="12"/>
      <c r="P74" s="12"/>
      <c r="Q74" s="12"/>
      <c r="R74" s="56"/>
      <c r="S74" s="56"/>
      <c r="T74" s="9"/>
    </row>
    <row r="75" spans="1:16361" ht="39.950000000000003" customHeight="1" x14ac:dyDescent="0.25">
      <c r="A75" s="61"/>
      <c r="B75" s="12"/>
      <c r="C75" s="537"/>
      <c r="D75" s="61"/>
      <c r="E75" s="12"/>
      <c r="F75" s="12"/>
      <c r="G75" s="12"/>
      <c r="H75" s="12"/>
      <c r="I75" s="12"/>
      <c r="J75" s="94"/>
      <c r="K75" s="12"/>
      <c r="N75" s="12"/>
      <c r="O75" s="12"/>
      <c r="P75" s="12"/>
      <c r="Q75" s="12"/>
      <c r="R75" s="56"/>
      <c r="S75" s="56"/>
      <c r="T75" s="9"/>
    </row>
    <row r="76" spans="1:16361" ht="39.950000000000003" customHeight="1" x14ac:dyDescent="0.25">
      <c r="A76" s="61"/>
      <c r="B76" s="12"/>
      <c r="C76" s="537"/>
      <c r="D76" s="61"/>
      <c r="E76" s="12"/>
      <c r="F76" s="12"/>
      <c r="G76" s="12"/>
      <c r="H76" s="12"/>
      <c r="I76" s="12"/>
      <c r="J76" s="94"/>
      <c r="K76" s="12"/>
      <c r="N76" s="12"/>
      <c r="O76" s="12"/>
      <c r="P76" s="12"/>
      <c r="Q76" s="12"/>
      <c r="R76" s="56"/>
      <c r="S76" s="56"/>
      <c r="T76" s="9"/>
    </row>
    <row r="77" spans="1:16361" ht="39.950000000000003" customHeight="1" x14ac:dyDescent="0.25">
      <c r="A77" s="61"/>
      <c r="B77" s="12"/>
      <c r="C77" s="537"/>
      <c r="D77" s="61"/>
      <c r="E77" s="12"/>
      <c r="F77" s="12"/>
      <c r="G77" s="12"/>
      <c r="H77" s="12"/>
      <c r="I77" s="12"/>
      <c r="J77" s="94"/>
      <c r="K77" s="12"/>
      <c r="N77" s="12"/>
      <c r="O77" s="12"/>
      <c r="P77" s="12"/>
      <c r="Q77" s="12"/>
      <c r="R77" s="56"/>
      <c r="S77" s="56"/>
      <c r="T77" s="9"/>
    </row>
    <row r="78" spans="1:16361" ht="39.950000000000003" customHeight="1" x14ac:dyDescent="0.25">
      <c r="A78" s="61"/>
      <c r="B78" s="12"/>
      <c r="C78" s="537"/>
      <c r="D78" s="61"/>
      <c r="E78" s="12"/>
      <c r="F78" s="12"/>
      <c r="G78" s="12"/>
      <c r="H78" s="12"/>
      <c r="I78" s="12"/>
      <c r="J78" s="94"/>
      <c r="K78" s="12"/>
      <c r="N78" s="12"/>
      <c r="O78" s="12"/>
      <c r="P78" s="12"/>
      <c r="Q78" s="12"/>
      <c r="R78" s="56"/>
      <c r="S78" s="56"/>
      <c r="T78" s="9"/>
    </row>
    <row r="79" spans="1:16361" ht="39.950000000000003" customHeight="1" x14ac:dyDescent="0.25">
      <c r="A79" s="61"/>
      <c r="B79" s="12"/>
      <c r="C79" s="537"/>
      <c r="D79" s="61"/>
      <c r="E79" s="12"/>
      <c r="F79" s="12"/>
      <c r="G79" s="12"/>
      <c r="H79" s="12"/>
      <c r="I79" s="12"/>
      <c r="J79" s="94"/>
      <c r="N79" s="12"/>
      <c r="O79" s="12"/>
      <c r="P79" s="12"/>
      <c r="Q79" s="12"/>
      <c r="R79" s="56"/>
      <c r="S79" s="56"/>
      <c r="T79" s="9"/>
    </row>
    <row r="80" spans="1:16361" ht="39.950000000000003" customHeight="1" x14ac:dyDescent="0.25">
      <c r="A80" s="61"/>
      <c r="B80" s="12"/>
      <c r="C80" s="537"/>
      <c r="D80" s="61"/>
      <c r="E80" s="12"/>
      <c r="F80" s="12"/>
      <c r="G80" s="12"/>
      <c r="H80" s="12"/>
      <c r="I80" s="12"/>
      <c r="J80" s="94"/>
      <c r="N80" s="12"/>
      <c r="O80" s="12"/>
      <c r="P80" s="12"/>
      <c r="Q80" s="12"/>
      <c r="R80" s="56"/>
      <c r="S80" s="56"/>
      <c r="T80" s="9"/>
    </row>
    <row r="81" spans="1:20" ht="39.950000000000003" customHeight="1" x14ac:dyDescent="0.25">
      <c r="A81" s="61"/>
      <c r="B81" s="12"/>
      <c r="C81" s="537"/>
      <c r="D81" s="61"/>
      <c r="E81" s="12"/>
      <c r="F81" s="12"/>
      <c r="G81" s="12"/>
      <c r="H81" s="12"/>
      <c r="I81" s="12"/>
      <c r="J81" s="94"/>
      <c r="N81" s="12"/>
      <c r="O81" s="12"/>
      <c r="P81" s="12"/>
      <c r="Q81" s="12"/>
      <c r="R81" s="56"/>
      <c r="S81" s="56"/>
      <c r="T81" s="9"/>
    </row>
    <row r="82" spans="1:20" ht="39.950000000000003" customHeight="1" x14ac:dyDescent="0.25">
      <c r="A82" s="61"/>
      <c r="B82" s="12"/>
      <c r="C82" s="537"/>
      <c r="D82" s="61"/>
      <c r="E82" s="12"/>
      <c r="F82" s="12"/>
      <c r="G82" s="12"/>
      <c r="H82" s="12"/>
      <c r="I82" s="12"/>
      <c r="J82" s="94"/>
      <c r="N82" s="12"/>
      <c r="O82" s="12"/>
      <c r="P82" s="12"/>
      <c r="Q82" s="12"/>
      <c r="R82" s="56"/>
      <c r="S82" s="56"/>
      <c r="T82" s="9"/>
    </row>
    <row r="83" spans="1:20" ht="39.950000000000003" customHeight="1" x14ac:dyDescent="0.25">
      <c r="A83" s="61"/>
      <c r="B83" s="12"/>
      <c r="C83" s="537"/>
      <c r="D83" s="61"/>
      <c r="E83" s="12"/>
      <c r="F83" s="12"/>
      <c r="G83" s="12"/>
      <c r="H83" s="12"/>
      <c r="I83" s="12"/>
      <c r="J83" s="94"/>
      <c r="N83" s="12"/>
      <c r="O83" s="12"/>
      <c r="P83" s="12"/>
      <c r="Q83" s="12"/>
      <c r="R83" s="56"/>
      <c r="S83" s="56"/>
      <c r="T83" s="9"/>
    </row>
    <row r="84" spans="1:20" ht="39.950000000000003" customHeight="1" x14ac:dyDescent="0.25">
      <c r="A84" s="60"/>
      <c r="B84" s="12"/>
      <c r="C84" s="537"/>
      <c r="D84" s="59"/>
      <c r="E84" s="12"/>
      <c r="F84" s="80"/>
      <c r="G84" s="80"/>
      <c r="H84" s="12"/>
      <c r="I84" s="55"/>
      <c r="J84" s="64"/>
      <c r="M84" s="12"/>
      <c r="N84" s="12"/>
      <c r="P84" s="65"/>
      <c r="R84" s="19"/>
      <c r="S84" s="19"/>
      <c r="T84" s="95"/>
    </row>
    <row r="85" spans="1:20" ht="39.950000000000003" customHeight="1" x14ac:dyDescent="0.25">
      <c r="A85" s="60"/>
      <c r="B85" s="12"/>
      <c r="C85" s="537"/>
      <c r="D85" s="59"/>
      <c r="F85" s="80"/>
      <c r="G85" s="80"/>
      <c r="H85" s="96"/>
      <c r="I85" s="55"/>
      <c r="J85" s="97"/>
      <c r="N85" s="12"/>
      <c r="P85" s="65"/>
      <c r="R85" s="19"/>
      <c r="S85" s="19"/>
      <c r="T85" s="95"/>
    </row>
    <row r="86" spans="1:20" ht="39.950000000000003" customHeight="1" x14ac:dyDescent="0.25">
      <c r="A86" s="61"/>
      <c r="B86" s="12"/>
      <c r="C86" s="537"/>
      <c r="D86" s="61"/>
      <c r="E86" s="12"/>
      <c r="F86" s="12"/>
      <c r="G86" s="12"/>
      <c r="H86" s="12"/>
      <c r="I86" s="12"/>
      <c r="K86" s="12"/>
      <c r="L86" s="12"/>
      <c r="M86" s="12"/>
      <c r="N86" s="12"/>
      <c r="O86" s="12"/>
      <c r="P86" s="90"/>
      <c r="Q86" s="12"/>
      <c r="R86" s="56"/>
      <c r="S86" s="56"/>
      <c r="T86" s="19"/>
    </row>
    <row r="87" spans="1:20" ht="39.950000000000003" customHeight="1" x14ac:dyDescent="0.25">
      <c r="A87" s="61"/>
      <c r="B87" s="12"/>
      <c r="C87" s="537"/>
      <c r="D87" s="61"/>
      <c r="E87" s="546"/>
      <c r="F87" s="12"/>
      <c r="G87" s="12"/>
      <c r="H87" s="12"/>
      <c r="I87" s="546"/>
      <c r="J87" s="549"/>
      <c r="K87" s="12"/>
      <c r="L87" s="12"/>
      <c r="M87" s="12"/>
      <c r="N87" s="12"/>
      <c r="O87" s="12"/>
      <c r="P87" s="90"/>
      <c r="Q87" s="12"/>
      <c r="R87" s="56"/>
      <c r="S87" s="56"/>
      <c r="T87" s="19"/>
    </row>
    <row r="88" spans="1:20" ht="39.950000000000003" customHeight="1" x14ac:dyDescent="0.25">
      <c r="A88" s="61"/>
      <c r="B88" s="12"/>
      <c r="C88" s="537"/>
      <c r="D88" s="61"/>
      <c r="E88" s="546"/>
      <c r="F88" s="12"/>
      <c r="G88" s="12"/>
      <c r="H88" s="12"/>
      <c r="I88" s="546"/>
      <c r="J88" s="549"/>
      <c r="K88" s="12"/>
      <c r="L88" s="12"/>
      <c r="M88" s="12"/>
      <c r="N88" s="12"/>
      <c r="O88" s="12"/>
      <c r="P88" s="90"/>
      <c r="Q88" s="12"/>
      <c r="R88" s="56"/>
      <c r="S88" s="56"/>
      <c r="T88" s="19"/>
    </row>
    <row r="89" spans="1:20" ht="39.950000000000003" customHeight="1" x14ac:dyDescent="0.25">
      <c r="A89" s="61"/>
      <c r="B89" s="12"/>
      <c r="C89" s="537"/>
      <c r="D89" s="61"/>
      <c r="E89" s="12"/>
      <c r="F89" s="12"/>
      <c r="G89" s="12"/>
      <c r="H89" s="12"/>
      <c r="I89" s="12"/>
      <c r="K89" s="12"/>
      <c r="L89" s="12"/>
      <c r="M89" s="12"/>
      <c r="N89" s="12"/>
      <c r="O89" s="12"/>
      <c r="P89" s="90"/>
      <c r="Q89" s="12"/>
      <c r="R89" s="56"/>
      <c r="S89" s="56"/>
      <c r="T89" s="56"/>
    </row>
    <row r="90" spans="1:20" ht="39.950000000000003" customHeight="1" x14ac:dyDescent="0.25">
      <c r="A90" s="61"/>
      <c r="B90" s="12"/>
      <c r="C90" s="537"/>
      <c r="D90" s="61"/>
      <c r="E90" s="12"/>
      <c r="F90" s="12"/>
      <c r="G90" s="12"/>
      <c r="H90" s="12"/>
      <c r="I90" s="12"/>
      <c r="K90" s="12"/>
      <c r="L90" s="12"/>
      <c r="M90" s="12"/>
      <c r="N90" s="12"/>
      <c r="O90" s="12"/>
      <c r="P90" s="90"/>
      <c r="Q90" s="12"/>
      <c r="R90" s="56"/>
      <c r="S90" s="56"/>
      <c r="T90" s="9"/>
    </row>
    <row r="91" spans="1:20" ht="39.950000000000003" customHeight="1" x14ac:dyDescent="0.25">
      <c r="A91" s="61"/>
      <c r="B91" s="12"/>
      <c r="C91" s="537"/>
      <c r="D91" s="61"/>
      <c r="E91" s="12"/>
      <c r="F91" s="12"/>
      <c r="G91" s="12"/>
      <c r="H91" s="12"/>
      <c r="I91" s="12"/>
      <c r="K91" s="12"/>
      <c r="L91" s="12"/>
      <c r="M91" s="12"/>
      <c r="N91" s="12"/>
      <c r="O91" s="12"/>
      <c r="P91" s="90"/>
      <c r="Q91" s="12"/>
      <c r="R91" s="56"/>
      <c r="S91" s="56"/>
      <c r="T91" s="9"/>
    </row>
    <row r="92" spans="1:20" ht="39.950000000000003" customHeight="1" x14ac:dyDescent="0.25">
      <c r="A92" s="61"/>
      <c r="B92" s="12"/>
      <c r="C92" s="537"/>
      <c r="D92" s="61"/>
      <c r="E92" s="12"/>
      <c r="F92" s="12"/>
      <c r="G92" s="12"/>
      <c r="H92" s="12"/>
      <c r="I92" s="12"/>
      <c r="K92" s="12"/>
      <c r="L92" s="12"/>
      <c r="M92" s="12"/>
      <c r="N92" s="12"/>
      <c r="O92" s="12"/>
      <c r="P92" s="90"/>
      <c r="Q92" s="12"/>
      <c r="R92" s="56"/>
      <c r="S92" s="56"/>
      <c r="T92" s="73"/>
    </row>
    <row r="93" spans="1:20" ht="39.950000000000003" customHeight="1" x14ac:dyDescent="0.25">
      <c r="A93" s="61"/>
      <c r="B93" s="12"/>
      <c r="C93" s="537"/>
      <c r="D93" s="61"/>
      <c r="E93" s="12"/>
      <c r="F93" s="12"/>
      <c r="G93" s="12"/>
      <c r="H93" s="12"/>
      <c r="I93" s="12"/>
      <c r="K93" s="12"/>
      <c r="L93" s="12"/>
      <c r="M93" s="12"/>
      <c r="N93" s="12"/>
      <c r="O93" s="12"/>
      <c r="P93" s="90"/>
      <c r="Q93" s="12"/>
      <c r="R93" s="56"/>
      <c r="S93" s="56"/>
      <c r="T93" s="9"/>
    </row>
    <row r="94" spans="1:20" ht="39.950000000000003" customHeight="1" x14ac:dyDescent="0.25">
      <c r="A94" s="61"/>
      <c r="B94" s="12"/>
      <c r="C94" s="537"/>
      <c r="D94" s="61"/>
      <c r="E94" s="12"/>
      <c r="F94" s="12"/>
      <c r="G94" s="12"/>
      <c r="H94" s="12"/>
      <c r="I94" s="12"/>
      <c r="K94" s="12"/>
      <c r="L94" s="12"/>
      <c r="M94" s="12"/>
      <c r="N94" s="12"/>
      <c r="O94" s="12"/>
      <c r="P94" s="90"/>
      <c r="Q94" s="12"/>
      <c r="R94" s="56"/>
      <c r="S94" s="56"/>
      <c r="T94" s="9"/>
    </row>
    <row r="95" spans="1:20" ht="39.950000000000003" customHeight="1" x14ac:dyDescent="0.25">
      <c r="A95" s="550"/>
      <c r="B95" s="546"/>
      <c r="C95" s="537"/>
      <c r="D95" s="61"/>
      <c r="E95" s="546"/>
      <c r="F95" s="12"/>
      <c r="G95" s="12"/>
      <c r="H95" s="546"/>
      <c r="I95" s="546"/>
      <c r="K95" s="12"/>
      <c r="L95" s="12"/>
      <c r="M95" s="12"/>
      <c r="N95" s="12"/>
      <c r="O95" s="12"/>
      <c r="P95" s="90"/>
      <c r="Q95" s="12"/>
      <c r="R95" s="56"/>
      <c r="S95" s="56"/>
      <c r="T95" s="9"/>
    </row>
    <row r="96" spans="1:20" ht="39.950000000000003" customHeight="1" x14ac:dyDescent="0.25">
      <c r="A96" s="550"/>
      <c r="B96" s="546"/>
      <c r="C96" s="537"/>
      <c r="D96" s="61"/>
      <c r="E96" s="546"/>
      <c r="F96" s="12"/>
      <c r="G96" s="12"/>
      <c r="H96" s="546"/>
      <c r="I96" s="546"/>
      <c r="K96" s="12"/>
      <c r="L96" s="12"/>
      <c r="M96" s="12"/>
      <c r="N96" s="12"/>
      <c r="O96" s="12"/>
      <c r="P96" s="90"/>
      <c r="Q96" s="12"/>
      <c r="R96" s="56"/>
      <c r="S96" s="56"/>
      <c r="T96" s="9"/>
    </row>
    <row r="97" spans="1:59" ht="39.950000000000003" customHeight="1" x14ac:dyDescent="0.25">
      <c r="A97" s="60"/>
      <c r="B97" s="12"/>
      <c r="C97" s="537"/>
      <c r="D97" s="59"/>
      <c r="F97" s="80"/>
      <c r="G97" s="80"/>
      <c r="H97" s="12"/>
      <c r="I97" s="12"/>
      <c r="K97" s="12"/>
      <c r="N97" s="12"/>
      <c r="O97" s="12"/>
      <c r="P97" s="65"/>
      <c r="Q97" s="88"/>
      <c r="R97" s="19"/>
      <c r="S97" s="19"/>
      <c r="T97" s="95"/>
      <c r="U97" s="82"/>
      <c r="V97" s="98"/>
      <c r="W97" s="83"/>
      <c r="X97" s="15"/>
      <c r="Y97" s="20"/>
      <c r="Z97" s="14"/>
      <c r="AA97" s="98"/>
      <c r="AB97" s="98"/>
      <c r="AC97" s="22"/>
      <c r="AD97" s="14"/>
      <c r="BG97" s="14"/>
    </row>
    <row r="98" spans="1:59" ht="39.950000000000003" customHeight="1" x14ac:dyDescent="0.25">
      <c r="A98" s="60"/>
      <c r="B98" s="12"/>
      <c r="C98" s="537"/>
      <c r="D98" s="59"/>
      <c r="F98" s="80"/>
      <c r="G98" s="80"/>
      <c r="H98" s="12"/>
      <c r="I98" s="36"/>
      <c r="K98" s="12"/>
      <c r="N98" s="12"/>
      <c r="O98" s="12"/>
      <c r="P98" s="65"/>
      <c r="Q98" s="88"/>
      <c r="R98" s="19"/>
      <c r="S98" s="19"/>
      <c r="T98" s="95"/>
      <c r="U98" s="82"/>
      <c r="V98" s="98"/>
      <c r="W98" s="83"/>
      <c r="X98" s="15"/>
      <c r="Y98" s="20"/>
      <c r="Z98" s="14"/>
      <c r="AA98" s="98"/>
      <c r="AB98" s="98"/>
      <c r="AC98" s="22"/>
      <c r="BG98" s="14"/>
    </row>
  </sheetData>
  <autoFilter ref="A3:BH98">
    <filterColumn colId="13">
      <filters>
        <filter val="Unidad de Loterias"/>
      </filters>
    </filterColumn>
  </autoFilter>
  <mergeCells count="114">
    <mergeCell ref="C97:C98"/>
    <mergeCell ref="H5:H6"/>
    <mergeCell ref="J87:J88"/>
    <mergeCell ref="A95:A96"/>
    <mergeCell ref="B95:B96"/>
    <mergeCell ref="E95:E96"/>
    <mergeCell ref="H95:H96"/>
    <mergeCell ref="I95:I96"/>
    <mergeCell ref="C63:C70"/>
    <mergeCell ref="C72:C83"/>
    <mergeCell ref="C84:C85"/>
    <mergeCell ref="C86:C96"/>
    <mergeCell ref="E87:E88"/>
    <mergeCell ref="I87:I88"/>
    <mergeCell ref="H55:H56"/>
    <mergeCell ref="I55:I56"/>
    <mergeCell ref="E57:E58"/>
    <mergeCell ref="H57:H58"/>
    <mergeCell ref="I57:I58"/>
    <mergeCell ref="E61:E62"/>
    <mergeCell ref="H61:H62"/>
    <mergeCell ref="I61:I62"/>
    <mergeCell ref="C9:C15"/>
    <mergeCell ref="E10:E12"/>
    <mergeCell ref="T36:T46"/>
    <mergeCell ref="C49:C62"/>
    <mergeCell ref="E49:E51"/>
    <mergeCell ref="H49:H51"/>
    <mergeCell ref="I49:I51"/>
    <mergeCell ref="E52:E54"/>
    <mergeCell ref="H52:H54"/>
    <mergeCell ref="I52:I54"/>
    <mergeCell ref="E55:E56"/>
    <mergeCell ref="C31:C46"/>
    <mergeCell ref="T31:T32"/>
    <mergeCell ref="I34:I46"/>
    <mergeCell ref="J34:J46"/>
    <mergeCell ref="K34:K46"/>
    <mergeCell ref="L34:L37"/>
    <mergeCell ref="Q34:Q46"/>
    <mergeCell ref="R34:R46"/>
    <mergeCell ref="H10:H12"/>
    <mergeCell ref="I10:I12"/>
    <mergeCell ref="E13:E15"/>
    <mergeCell ref="H13:H15"/>
    <mergeCell ref="I13:I15"/>
    <mergeCell ref="C16:C30"/>
    <mergeCell ref="S34:S46"/>
    <mergeCell ref="BH2:BH3"/>
    <mergeCell ref="BI2:BI4"/>
    <mergeCell ref="BB2:BB3"/>
    <mergeCell ref="BC2:BC3"/>
    <mergeCell ref="BD2:BD3"/>
    <mergeCell ref="BE2:BE3"/>
    <mergeCell ref="BF2:BF3"/>
    <mergeCell ref="BG2:BG3"/>
    <mergeCell ref="C5:C6"/>
    <mergeCell ref="D5:D6"/>
    <mergeCell ref="E5:E6"/>
    <mergeCell ref="I5:I6"/>
    <mergeCell ref="G2:G3"/>
    <mergeCell ref="G5:G6"/>
    <mergeCell ref="AX2:AX3"/>
    <mergeCell ref="AY2:AY3"/>
    <mergeCell ref="AZ2:AZ3"/>
    <mergeCell ref="BA2:BA3"/>
    <mergeCell ref="AN2:AN3"/>
    <mergeCell ref="AO2:AO3"/>
    <mergeCell ref="AP2:AP3"/>
    <mergeCell ref="AQ2:AQ3"/>
    <mergeCell ref="AR2:AR3"/>
    <mergeCell ref="AS2:AS3"/>
    <mergeCell ref="AM2:AM3"/>
    <mergeCell ref="Z2:Z3"/>
    <mergeCell ref="AA2:AA3"/>
    <mergeCell ref="AB2:AB3"/>
    <mergeCell ref="AD2:AD3"/>
    <mergeCell ref="AE2:AE3"/>
    <mergeCell ref="AF2:AF3"/>
    <mergeCell ref="AT2:AT3"/>
    <mergeCell ref="AV2:AV3"/>
    <mergeCell ref="O2:O3"/>
    <mergeCell ref="P2:P3"/>
    <mergeCell ref="Q2:Q3"/>
    <mergeCell ref="R2:R3"/>
    <mergeCell ref="AG2:AG3"/>
    <mergeCell ref="AH2:AH3"/>
    <mergeCell ref="AI2:AI3"/>
    <mergeCell ref="AJ2:AJ3"/>
    <mergeCell ref="AK2:AK3"/>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S2:S3"/>
    <mergeCell ref="U2:U3"/>
    <mergeCell ref="V2:V3"/>
    <mergeCell ref="W2:W3"/>
    <mergeCell ref="X2:X3"/>
    <mergeCell ref="Y2:Y3"/>
    <mergeCell ref="M2:M3"/>
    <mergeCell ref="N2:N3"/>
  </mergeCells>
  <conditionalFormatting sqref="Z16:Z46">
    <cfRule type="containsText" dxfId="87" priority="29" stopIfTrue="1" operator="containsText" text="EN TERMINO">
      <formula>NOT(ISERROR(SEARCH("EN TERMINO",Z16)))</formula>
    </cfRule>
    <cfRule type="containsText" priority="30" operator="containsText" text="AMARILLO">
      <formula>NOT(ISERROR(SEARCH("AMARILLO",Z16)))</formula>
    </cfRule>
    <cfRule type="containsText" dxfId="86" priority="31" stopIfTrue="1" operator="containsText" text="ALERTA">
      <formula>NOT(ISERROR(SEARCH("ALERTA",Z16)))</formula>
    </cfRule>
    <cfRule type="containsText" dxfId="85" priority="32" stopIfTrue="1" operator="containsText" text="OK">
      <formula>NOT(ISERROR(SEARCH("OK",Z16)))</formula>
    </cfRule>
  </conditionalFormatting>
  <conditionalFormatting sqref="Z97:Z98">
    <cfRule type="containsText" dxfId="84" priority="64" stopIfTrue="1" operator="containsText" text="ALERTA">
      <formula>NOT(ISERROR(SEARCH("ALERTA",Z97)))</formula>
    </cfRule>
    <cfRule type="containsText" priority="63" operator="containsText" text="AMARILLO">
      <formula>NOT(ISERROR(SEARCH("AMARILLO",Z97)))</formula>
    </cfRule>
    <cfRule type="containsText" dxfId="83" priority="62" stopIfTrue="1" operator="containsText" text="EN TERMINO">
      <formula>NOT(ISERROR(SEARCH("EN TERMINO",Z97)))</formula>
    </cfRule>
    <cfRule type="containsText" dxfId="82" priority="65" stopIfTrue="1" operator="containsText" text="OK">
      <formula>NOT(ISERROR(SEARCH("OK",Z97)))</formula>
    </cfRule>
  </conditionalFormatting>
  <conditionalFormatting sqref="Z5:BB6">
    <cfRule type="containsText" dxfId="81" priority="9" stopIfTrue="1" operator="containsText" text="EN TERMINO">
      <formula>NOT(ISERROR(SEARCH("EN TERMINO",Z5)))</formula>
    </cfRule>
    <cfRule type="containsText" priority="10" operator="containsText" text="AMARILLO">
      <formula>NOT(ISERROR(SEARCH("AMARILLO",Z5)))</formula>
    </cfRule>
    <cfRule type="containsText" dxfId="80" priority="11" stopIfTrue="1" operator="containsText" text="ALERTA">
      <formula>NOT(ISERROR(SEARCH("ALERTA",Z5)))</formula>
    </cfRule>
    <cfRule type="containsText" dxfId="79" priority="12" stopIfTrue="1" operator="containsText" text="OK">
      <formula>NOT(ISERROR(SEARCH("OK",Z5)))</formula>
    </cfRule>
  </conditionalFormatting>
  <conditionalFormatting sqref="AC5:AC6">
    <cfRule type="containsText" dxfId="78" priority="117" stopIfTrue="1" operator="containsText" text="INCUMPLIDA">
      <formula>NOT(ISERROR(SEARCH("INCUMPLIDA",AC5)))</formula>
    </cfRule>
    <cfRule type="containsText" dxfId="77" priority="116" stopIfTrue="1" operator="containsText" text="PENDIENTE">
      <formula>NOT(ISERROR(SEARCH("PENDIENTE",AC5)))</formula>
    </cfRule>
  </conditionalFormatting>
  <conditionalFormatting sqref="AC16:AC46">
    <cfRule type="containsText" dxfId="76" priority="36" stopIfTrue="1" operator="containsText" text="CUMPLIDA">
      <formula>NOT(ISERROR(SEARCH("CUMPLIDA",AC16)))</formula>
    </cfRule>
    <cfRule type="containsText" dxfId="75" priority="35" stopIfTrue="1" operator="containsText" text="INCUMPLIDA">
      <formula>NOT(ISERROR(SEARCH("INCUMPLIDA",AC16)))</formula>
    </cfRule>
    <cfRule type="containsText" dxfId="74" priority="34" stopIfTrue="1" operator="containsText" text="PENDIENTE">
      <formula>NOT(ISERROR(SEARCH("PENDIENTE",AC16)))</formula>
    </cfRule>
    <cfRule type="containsText" dxfId="73" priority="33" operator="containsText" text="PENDIENTE">
      <formula>NOT(ISERROR(SEARCH("PENDIENTE",AC16)))</formula>
    </cfRule>
  </conditionalFormatting>
  <conditionalFormatting sqref="AC97:AC98">
    <cfRule type="containsText" dxfId="72" priority="51" stopIfTrue="1" operator="containsText" text="CUMPLIDA">
      <formula>NOT(ISERROR(SEARCH("CUMPLIDA",AC97)))</formula>
    </cfRule>
    <cfRule type="containsText" dxfId="71" priority="50" stopIfTrue="1" operator="containsText" text="INCUMPLIDA">
      <formula>NOT(ISERROR(SEARCH("INCUMPLIDA",AC97)))</formula>
    </cfRule>
    <cfRule type="containsText" dxfId="70" priority="49" stopIfTrue="1" operator="containsText" text="PENDIENTE">
      <formula>NOT(ISERROR(SEARCH("PENDIENTE",AC97)))</formula>
    </cfRule>
    <cfRule type="containsText" dxfId="69" priority="48" operator="containsText" text="PENDIENTE">
      <formula>NOT(ISERROR(SEARCH("PENDIENTE",AC97)))</formula>
    </cfRule>
  </conditionalFormatting>
  <conditionalFormatting sqref="AC5:AU6">
    <cfRule type="containsText" dxfId="68" priority="26" stopIfTrue="1" operator="containsText" text="CUMPLIDA">
      <formula>NOT(ISERROR(SEARCH("CUMPLIDA",AC5)))</formula>
    </cfRule>
  </conditionalFormatting>
  <conditionalFormatting sqref="AD97">
    <cfRule type="containsText" dxfId="67" priority="61" operator="containsText" text="Abierto">
      <formula>NOT(ISERROR(SEARCH("Abierto",AD97)))</formula>
    </cfRule>
    <cfRule type="containsText" dxfId="66" priority="60" operator="containsText" text="cerrado">
      <formula>NOT(ISERROR(SEARCH("cerrado",AD97)))</formula>
    </cfRule>
    <cfRule type="containsText" dxfId="65" priority="59" operator="containsText" text="cerrada">
      <formula>NOT(ISERROR(SEARCH("cerrada",AD97)))</formula>
    </cfRule>
  </conditionalFormatting>
  <conditionalFormatting sqref="AI5:AI6">
    <cfRule type="containsText" dxfId="64" priority="8" stopIfTrue="1" operator="containsText" text="OK">
      <formula>NOT(ISERROR(SEARCH("OK",AI5)))</formula>
    </cfRule>
    <cfRule type="containsText" dxfId="63" priority="5" stopIfTrue="1" operator="containsText" text="EN TERMINO">
      <formula>NOT(ISERROR(SEARCH("EN TERMINO",AI5)))</formula>
    </cfRule>
    <cfRule type="containsText" priority="6" operator="containsText" text="AMARILLO">
      <formula>NOT(ISERROR(SEARCH("AMARILLO",AI5)))</formula>
    </cfRule>
    <cfRule type="containsText" dxfId="62" priority="7" stopIfTrue="1" operator="containsText" text="ALERTA">
      <formula>NOT(ISERROR(SEARCH("ALERTA",AI5)))</formula>
    </cfRule>
  </conditionalFormatting>
  <conditionalFormatting sqref="AL5:AL6">
    <cfRule type="containsText" dxfId="61" priority="4" stopIfTrue="1" operator="containsText" text="CUMPLIDA">
      <formula>NOT(ISERROR(SEARCH("CUMPLIDA",AL5)))</formula>
    </cfRule>
    <cfRule type="containsText" dxfId="60" priority="1" operator="containsText" text="ATENCIÓN">
      <formula>NOT(ISERROR(SEARCH("ATENCIÓN",AL5)))</formula>
    </cfRule>
    <cfRule type="containsText" dxfId="59" priority="2" stopIfTrue="1" operator="containsText" text="PENDIENTE">
      <formula>NOT(ISERROR(SEARCH("PENDIENTE",AL5)))</formula>
    </cfRule>
    <cfRule type="containsText" dxfId="58" priority="3" stopIfTrue="1" operator="containsText" text="INCUMPLIDA">
      <formula>NOT(ISERROR(SEARCH("INCUMPLIDA",AL5)))</formula>
    </cfRule>
  </conditionalFormatting>
  <conditionalFormatting sqref="AR5">
    <cfRule type="containsText" dxfId="57" priority="24" stopIfTrue="1" operator="containsText" text="ALERTA">
      <formula>NOT(ISERROR(SEARCH("ALERTA",AR5)))</formula>
    </cfRule>
    <cfRule type="containsText" priority="23" operator="containsText" text="AMARILLO">
      <formula>NOT(ISERROR(SEARCH("AMARILLO",AR5)))</formula>
    </cfRule>
    <cfRule type="containsText" dxfId="56" priority="22" stopIfTrue="1" operator="containsText" text="EN TERMINO">
      <formula>NOT(ISERROR(SEARCH("EN TERMINO",AR5)))</formula>
    </cfRule>
    <cfRule type="containsText" dxfId="55" priority="25" stopIfTrue="1" operator="containsText" text="OK">
      <formula>NOT(ISERROR(SEARCH("OK",AR5)))</formula>
    </cfRule>
  </conditionalFormatting>
  <conditionalFormatting sqref="AR6">
    <cfRule type="containsText" dxfId="54" priority="97" stopIfTrue="1" operator="containsText" text="EN TERMINO">
      <formula>NOT(ISERROR(SEARCH("EN TERMINO",AR6)))</formula>
    </cfRule>
    <cfRule type="containsText" priority="98" operator="containsText" text="AMARILLO">
      <formula>NOT(ISERROR(SEARCH("AMARILLO",AR6)))</formula>
    </cfRule>
    <cfRule type="containsText" dxfId="53" priority="100" stopIfTrue="1" operator="containsText" text="OK">
      <formula>NOT(ISERROR(SEARCH("OK",AR6)))</formula>
    </cfRule>
    <cfRule type="dataBar" priority="104">
      <dataBar>
        <cfvo type="min"/>
        <cfvo type="max"/>
        <color rgb="FF638EC6"/>
      </dataBar>
    </cfRule>
    <cfRule type="containsText" dxfId="52" priority="99" stopIfTrue="1" operator="containsText" text="ALERTA">
      <formula>NOT(ISERROR(SEARCH("ALERTA",AR6)))</formula>
    </cfRule>
  </conditionalFormatting>
  <conditionalFormatting sqref="AU5:AU6">
    <cfRule type="containsText" dxfId="51" priority="28" stopIfTrue="1" operator="containsText" text="INCUMPLIDA">
      <formula>NOT(ISERROR(SEARCH("INCUMPLIDA",AU5)))</formula>
    </cfRule>
    <cfRule type="containsText" dxfId="50" priority="27" stopIfTrue="1" operator="containsText" text="PENDIENTE">
      <formula>NOT(ISERROR(SEARCH("PENDIENTE",AU5)))</formula>
    </cfRule>
  </conditionalFormatting>
  <conditionalFormatting sqref="AV5 BG5:BG6">
    <cfRule type="containsText" dxfId="49" priority="21" operator="containsText" text="Abierto">
      <formula>NOT(ISERROR(SEARCH("Abierto",AV5)))</formula>
    </cfRule>
    <cfRule type="containsText" dxfId="48" priority="20" operator="containsText" text="cerrado">
      <formula>NOT(ISERROR(SEARCH("cerrado",AV5)))</formula>
    </cfRule>
    <cfRule type="containsText" dxfId="47" priority="19" operator="containsText" text="cerrada">
      <formula>NOT(ISERROR(SEARCH("cerrada",AV5)))</formula>
    </cfRule>
  </conditionalFormatting>
  <conditionalFormatting sqref="BB5">
    <cfRule type="dataBar" priority="13">
      <dataBar>
        <cfvo type="min"/>
        <cfvo type="max"/>
        <color rgb="FF638EC6"/>
      </dataBar>
    </cfRule>
  </conditionalFormatting>
  <conditionalFormatting sqref="BB6">
    <cfRule type="dataBar" priority="105">
      <dataBar>
        <cfvo type="min"/>
        <cfvo type="max"/>
        <color rgb="FF638EC6"/>
      </dataBar>
    </cfRule>
  </conditionalFormatting>
  <conditionalFormatting sqref="BE5">
    <cfRule type="containsText" dxfId="46" priority="17" stopIfTrue="1" operator="containsText" text="INCUMPLIDA">
      <formula>NOT(ISERROR(SEARCH("INCUMPLIDA",BE5)))</formula>
    </cfRule>
    <cfRule type="containsText" dxfId="45" priority="16" stopIfTrue="1" operator="containsText" text="CUMPLIDA">
      <formula>NOT(ISERROR(SEARCH("CUMPLIDA",BE5)))</formula>
    </cfRule>
    <cfRule type="containsText" dxfId="44" priority="15" stopIfTrue="1" operator="containsText" text="INCUMPLIDA">
      <formula>NOT(ISERROR(SEARCH("INCUMPLIDA",BE5)))</formula>
    </cfRule>
    <cfRule type="containsText" dxfId="43" priority="14" stopIfTrue="1" operator="containsText" text="PENDIENTE">
      <formula>NOT(ISERROR(SEARCH("PENDIENTE",BE5)))</formula>
    </cfRule>
  </conditionalFormatting>
  <conditionalFormatting sqref="BE5:BE6">
    <cfRule type="containsText" dxfId="42" priority="18" stopIfTrue="1" operator="containsText" text="CUMPLIDA">
      <formula>NOT(ISERROR(SEARCH("CUMPLIDA",BE5)))</formula>
    </cfRule>
  </conditionalFormatting>
  <conditionalFormatting sqref="BE6">
    <cfRule type="containsText" dxfId="41" priority="102" stopIfTrue="1" operator="containsText" text="PENDIENTE">
      <formula>NOT(ISERROR(SEARCH("PENDIENTE",BE6)))</formula>
    </cfRule>
    <cfRule type="containsText" dxfId="40" priority="103" stopIfTrue="1" operator="containsText" text="INCUMPLIDA">
      <formula>NOT(ISERROR(SEARCH("INCUMPLIDA",BE6)))</formula>
    </cfRule>
  </conditionalFormatting>
  <conditionalFormatting sqref="BG31:BG46">
    <cfRule type="containsText" dxfId="39" priority="37" operator="containsText" text="cerrada">
      <formula>NOT(ISERROR(SEARCH("cerrada",BG31)))</formula>
    </cfRule>
    <cfRule type="containsText" dxfId="38" priority="38" operator="containsText" text="cerrado">
      <formula>NOT(ISERROR(SEARCH("cerrado",BG31)))</formula>
    </cfRule>
    <cfRule type="containsText" dxfId="37" priority="39" operator="containsText" text="Abierto">
      <formula>NOT(ISERROR(SEARCH("Abierto",BG31)))</formula>
    </cfRule>
  </conditionalFormatting>
  <conditionalFormatting sqref="BG97:BG98">
    <cfRule type="containsText" dxfId="36" priority="56" operator="containsText" text="cerrada">
      <formula>NOT(ISERROR(SEARCH("cerrada",BG97)))</formula>
    </cfRule>
    <cfRule type="containsText" dxfId="35" priority="57" operator="containsText" text="cerrado">
      <formula>NOT(ISERROR(SEARCH("cerrado",BG97)))</formula>
    </cfRule>
    <cfRule type="containsText" dxfId="34" priority="58" operator="containsText" text="Abierto">
      <formula>NOT(ISERROR(SEARCH("Abierto",BG97)))</formula>
    </cfRule>
  </conditionalFormatting>
  <dataValidations count="4">
    <dataValidation type="list" allowBlank="1" showInputMessage="1" showErrorMessage="1" sqref="N7:N47 F47:G70 F84:G85 F97:G98">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49:M61 M72:M85 M91 M97:M98 M8:M47 M5">
      <formula1>"Correctiva, Preventiva, Acción de mejora"</formula1>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H13 H8:H1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I13 I8:I10 J8:J30">
      <formula1>0</formula1>
      <formula2>390</formula2>
    </dataValidation>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filterMode="1"/>
  <dimension ref="A1:BI6"/>
  <sheetViews>
    <sheetView topLeftCell="B4"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hidden="1"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customWidth="1"/>
    <col min="31" max="31" width="35.7109375" customWidth="1"/>
    <col min="32" max="32" width="10" customWidth="1"/>
    <col min="33" max="33" width="12.28515625" customWidth="1"/>
    <col min="34" max="34" width="14.5703125" customWidth="1"/>
    <col min="35" max="35" width="13.42578125" customWidth="1"/>
    <col min="36" max="36" width="17.140625" customWidth="1"/>
    <col min="37" max="37" width="9.85546875" customWidth="1"/>
    <col min="38" max="38" width="15"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customWidth="1" collapsed="1"/>
    <col min="62" max="16384" width="11.42578125" style="13"/>
  </cols>
  <sheetData>
    <row r="1" spans="1:61" ht="39.950000000000003" customHeight="1" x14ac:dyDescent="0.25">
      <c r="A1" s="532"/>
      <c r="B1" s="532"/>
      <c r="C1" s="532"/>
      <c r="D1" s="532"/>
      <c r="E1" s="532"/>
      <c r="F1" s="532"/>
      <c r="G1" s="532"/>
      <c r="H1" s="532"/>
      <c r="I1" s="531" t="s">
        <v>740</v>
      </c>
      <c r="J1" s="531"/>
      <c r="K1" s="531"/>
      <c r="L1" s="531"/>
      <c r="M1" s="531"/>
      <c r="N1" s="531"/>
      <c r="O1" s="531"/>
      <c r="P1" s="531"/>
      <c r="Q1" s="531"/>
      <c r="R1" s="531"/>
      <c r="S1" s="531"/>
      <c r="T1" s="46"/>
      <c r="U1" s="533" t="s">
        <v>741</v>
      </c>
      <c r="V1" s="533"/>
      <c r="W1" s="533"/>
      <c r="X1" s="533"/>
      <c r="Y1" s="533"/>
      <c r="Z1" s="533"/>
      <c r="AA1" s="533"/>
      <c r="AB1" s="533"/>
      <c r="AC1" s="533"/>
      <c r="AD1" s="534" t="s">
        <v>742</v>
      </c>
      <c r="AE1" s="534"/>
      <c r="AF1" s="534"/>
      <c r="AG1" s="534"/>
      <c r="AH1" s="534"/>
      <c r="AI1" s="534"/>
      <c r="AJ1" s="534"/>
      <c r="AK1" s="534"/>
      <c r="AL1" s="51"/>
      <c r="AM1" s="525" t="s">
        <v>743</v>
      </c>
      <c r="AN1" s="525"/>
      <c r="AO1" s="525"/>
      <c r="AP1" s="525"/>
      <c r="AQ1" s="525"/>
      <c r="AR1" s="525"/>
      <c r="AS1" s="525"/>
      <c r="AT1" s="525"/>
      <c r="AU1" s="52"/>
      <c r="AV1" s="528" t="s">
        <v>744</v>
      </c>
      <c r="AW1" s="528"/>
      <c r="AX1" s="528"/>
      <c r="AY1" s="528"/>
      <c r="AZ1" s="528"/>
      <c r="BA1" s="528"/>
      <c r="BB1" s="528"/>
      <c r="BC1" s="528"/>
      <c r="BD1" s="53"/>
      <c r="BE1" s="529" t="s">
        <v>745</v>
      </c>
      <c r="BF1" s="529"/>
      <c r="BG1" s="529"/>
      <c r="BH1" s="529"/>
      <c r="BI1" s="529"/>
    </row>
    <row r="2" spans="1:61" ht="39.950000000000003" customHeight="1" x14ac:dyDescent="0.25">
      <c r="A2" s="530" t="s">
        <v>746</v>
      </c>
      <c r="B2" s="530" t="s">
        <v>9</v>
      </c>
      <c r="C2" s="530" t="s">
        <v>11</v>
      </c>
      <c r="D2" s="530" t="s">
        <v>747</v>
      </c>
      <c r="E2" s="530" t="s">
        <v>748</v>
      </c>
      <c r="F2" s="530" t="s">
        <v>13</v>
      </c>
      <c r="G2" s="530" t="s">
        <v>15</v>
      </c>
      <c r="H2" s="530" t="s">
        <v>17</v>
      </c>
      <c r="I2" s="526" t="s">
        <v>71</v>
      </c>
      <c r="J2" s="531" t="s">
        <v>749</v>
      </c>
      <c r="K2" s="531"/>
      <c r="L2" s="531"/>
      <c r="M2" s="526" t="s">
        <v>72</v>
      </c>
      <c r="N2" s="526" t="s">
        <v>750</v>
      </c>
      <c r="O2" s="526" t="s">
        <v>751</v>
      </c>
      <c r="P2" s="526" t="s">
        <v>32</v>
      </c>
      <c r="Q2" s="526" t="s">
        <v>752</v>
      </c>
      <c r="R2" s="526" t="s">
        <v>753</v>
      </c>
      <c r="S2" s="526" t="s">
        <v>754</v>
      </c>
      <c r="T2" s="44"/>
      <c r="U2" s="527" t="s">
        <v>755</v>
      </c>
      <c r="V2" s="527" t="s">
        <v>756</v>
      </c>
      <c r="W2" s="527" t="s">
        <v>757</v>
      </c>
      <c r="X2" s="527" t="s">
        <v>758</v>
      </c>
      <c r="Y2" s="527" t="s">
        <v>759</v>
      </c>
      <c r="Z2" s="527" t="s">
        <v>760</v>
      </c>
      <c r="AA2" s="527" t="s">
        <v>761</v>
      </c>
      <c r="AB2" s="527" t="s">
        <v>762</v>
      </c>
      <c r="AC2" s="45"/>
      <c r="AD2" s="524" t="s">
        <v>76</v>
      </c>
      <c r="AE2" s="524" t="s">
        <v>77</v>
      </c>
      <c r="AF2" s="524" t="s">
        <v>78</v>
      </c>
      <c r="AG2" s="524" t="s">
        <v>79</v>
      </c>
      <c r="AH2" s="524" t="s">
        <v>764</v>
      </c>
      <c r="AI2" s="524" t="s">
        <v>81</v>
      </c>
      <c r="AJ2" s="524" t="s">
        <v>82</v>
      </c>
      <c r="AK2" s="524" t="s">
        <v>83</v>
      </c>
      <c r="AL2" s="43"/>
      <c r="AM2" s="522" t="s">
        <v>765</v>
      </c>
      <c r="AN2" s="522" t="s">
        <v>766</v>
      </c>
      <c r="AO2" s="522" t="s">
        <v>767</v>
      </c>
      <c r="AP2" s="522" t="s">
        <v>768</v>
      </c>
      <c r="AQ2" s="522" t="s">
        <v>769</v>
      </c>
      <c r="AR2" s="522" t="s">
        <v>770</v>
      </c>
      <c r="AS2" s="522" t="s">
        <v>771</v>
      </c>
      <c r="AT2" s="522" t="s">
        <v>772</v>
      </c>
      <c r="AU2" s="48"/>
      <c r="AV2" s="523" t="s">
        <v>765</v>
      </c>
      <c r="AW2" s="47"/>
      <c r="AX2" s="523" t="s">
        <v>766</v>
      </c>
      <c r="AY2" s="523" t="s">
        <v>767</v>
      </c>
      <c r="AZ2" s="523" t="s">
        <v>768</v>
      </c>
      <c r="BA2" s="523" t="s">
        <v>773</v>
      </c>
      <c r="BB2" s="523" t="s">
        <v>770</v>
      </c>
      <c r="BC2" s="523" t="s">
        <v>771</v>
      </c>
      <c r="BD2" s="523" t="s">
        <v>774</v>
      </c>
      <c r="BE2" s="520" t="s">
        <v>52</v>
      </c>
      <c r="BF2" s="520" t="s">
        <v>775</v>
      </c>
      <c r="BG2" s="520" t="s">
        <v>776</v>
      </c>
      <c r="BH2" s="520" t="s">
        <v>777</v>
      </c>
      <c r="BI2" s="521" t="s">
        <v>778</v>
      </c>
    </row>
    <row r="3" spans="1:61" ht="39.950000000000003" customHeight="1" x14ac:dyDescent="0.25">
      <c r="A3" s="530"/>
      <c r="B3" s="530"/>
      <c r="C3" s="530"/>
      <c r="D3" s="530"/>
      <c r="E3" s="530"/>
      <c r="F3" s="530"/>
      <c r="G3" s="530"/>
      <c r="H3" s="530"/>
      <c r="I3" s="526"/>
      <c r="J3" s="34" t="s">
        <v>779</v>
      </c>
      <c r="K3" s="44" t="s">
        <v>24</v>
      </c>
      <c r="L3" s="44" t="s">
        <v>26</v>
      </c>
      <c r="M3" s="526"/>
      <c r="N3" s="526"/>
      <c r="O3" s="526"/>
      <c r="P3" s="526"/>
      <c r="Q3" s="526"/>
      <c r="R3" s="526"/>
      <c r="S3" s="526"/>
      <c r="T3" s="44" t="s">
        <v>780</v>
      </c>
      <c r="U3" s="527"/>
      <c r="V3" s="527"/>
      <c r="W3" s="527"/>
      <c r="X3" s="527"/>
      <c r="Y3" s="527"/>
      <c r="Z3" s="527"/>
      <c r="AA3" s="527"/>
      <c r="AB3" s="527"/>
      <c r="AC3" s="45" t="s">
        <v>52</v>
      </c>
      <c r="AD3" s="524"/>
      <c r="AE3" s="524"/>
      <c r="AF3" s="524"/>
      <c r="AG3" s="524"/>
      <c r="AH3" s="524"/>
      <c r="AI3" s="524"/>
      <c r="AJ3" s="524"/>
      <c r="AK3" s="524"/>
      <c r="AL3" s="43" t="s">
        <v>52</v>
      </c>
      <c r="AM3" s="522"/>
      <c r="AN3" s="522"/>
      <c r="AO3" s="522"/>
      <c r="AP3" s="522"/>
      <c r="AQ3" s="522"/>
      <c r="AR3" s="522"/>
      <c r="AS3" s="522"/>
      <c r="AT3" s="522"/>
      <c r="AU3" s="48" t="s">
        <v>52</v>
      </c>
      <c r="AV3" s="523"/>
      <c r="AW3" s="47" t="s">
        <v>781</v>
      </c>
      <c r="AX3" s="523"/>
      <c r="AY3" s="523"/>
      <c r="AZ3" s="523"/>
      <c r="BA3" s="523"/>
      <c r="BB3" s="523"/>
      <c r="BC3" s="523"/>
      <c r="BD3" s="523"/>
      <c r="BE3" s="520"/>
      <c r="BF3" s="520"/>
      <c r="BG3" s="520"/>
      <c r="BH3" s="520"/>
      <c r="BI3" s="521"/>
    </row>
    <row r="4" spans="1:61" ht="39.950000000000003" customHeight="1" x14ac:dyDescent="0.25">
      <c r="A4" s="1" t="s">
        <v>782</v>
      </c>
      <c r="B4" s="1" t="s">
        <v>783</v>
      </c>
      <c r="C4" s="1" t="s">
        <v>784</v>
      </c>
      <c r="D4" s="1" t="s">
        <v>782</v>
      </c>
      <c r="E4" s="1" t="s">
        <v>785</v>
      </c>
      <c r="F4" s="1" t="s">
        <v>783</v>
      </c>
      <c r="G4" s="1"/>
      <c r="H4" s="1" t="s">
        <v>786</v>
      </c>
      <c r="I4" s="2" t="s">
        <v>787</v>
      </c>
      <c r="J4" s="35" t="s">
        <v>788</v>
      </c>
      <c r="K4" s="2"/>
      <c r="L4" s="2" t="s">
        <v>789</v>
      </c>
      <c r="M4" s="2" t="s">
        <v>783</v>
      </c>
      <c r="N4" s="2" t="s">
        <v>783</v>
      </c>
      <c r="O4" s="2" t="s">
        <v>790</v>
      </c>
      <c r="P4" s="2" t="s">
        <v>783</v>
      </c>
      <c r="Q4" s="2" t="s">
        <v>791</v>
      </c>
      <c r="R4" s="2" t="s">
        <v>782</v>
      </c>
      <c r="S4" s="2" t="s">
        <v>782</v>
      </c>
      <c r="T4" s="2" t="s">
        <v>782</v>
      </c>
      <c r="U4" s="26" t="s">
        <v>782</v>
      </c>
      <c r="V4" s="26" t="s">
        <v>792</v>
      </c>
      <c r="W4" s="26" t="s">
        <v>793</v>
      </c>
      <c r="X4" s="26" t="s">
        <v>794</v>
      </c>
      <c r="Y4" s="26" t="s">
        <v>794</v>
      </c>
      <c r="Z4" s="26" t="s">
        <v>790</v>
      </c>
      <c r="AA4" s="26" t="s">
        <v>795</v>
      </c>
      <c r="AB4" s="26" t="s">
        <v>783</v>
      </c>
      <c r="AC4" s="26" t="s">
        <v>796</v>
      </c>
      <c r="AD4" s="27" t="s">
        <v>782</v>
      </c>
      <c r="AE4" s="27"/>
      <c r="AF4" s="27" t="s">
        <v>849</v>
      </c>
      <c r="AG4" s="27" t="s">
        <v>794</v>
      </c>
      <c r="AH4" s="27" t="s">
        <v>794</v>
      </c>
      <c r="AI4" s="27" t="s">
        <v>790</v>
      </c>
      <c r="AJ4" s="27" t="s">
        <v>795</v>
      </c>
      <c r="AK4" s="27" t="s">
        <v>783</v>
      </c>
      <c r="AL4" s="27"/>
      <c r="AM4" s="28" t="s">
        <v>782</v>
      </c>
      <c r="AN4" s="28" t="s">
        <v>792</v>
      </c>
      <c r="AO4" s="28" t="s">
        <v>793</v>
      </c>
      <c r="AP4" s="28" t="s">
        <v>794</v>
      </c>
      <c r="AQ4" s="28" t="s">
        <v>794</v>
      </c>
      <c r="AR4" s="28" t="s">
        <v>790</v>
      </c>
      <c r="AS4" s="28" t="s">
        <v>795</v>
      </c>
      <c r="AT4" s="28" t="s">
        <v>783</v>
      </c>
      <c r="AU4" s="28"/>
      <c r="AV4" s="29" t="s">
        <v>782</v>
      </c>
      <c r="AW4" s="29"/>
      <c r="AX4" s="29" t="s">
        <v>792</v>
      </c>
      <c r="AY4" s="29" t="s">
        <v>793</v>
      </c>
      <c r="AZ4" s="29" t="s">
        <v>794</v>
      </c>
      <c r="BA4" s="29" t="s">
        <v>794</v>
      </c>
      <c r="BB4" s="29" t="s">
        <v>790</v>
      </c>
      <c r="BC4" s="29" t="s">
        <v>795</v>
      </c>
      <c r="BD4" s="29"/>
      <c r="BE4" s="50" t="s">
        <v>796</v>
      </c>
      <c r="BF4" s="50"/>
      <c r="BG4" s="50" t="s">
        <v>796</v>
      </c>
      <c r="BH4" s="50" t="s">
        <v>783</v>
      </c>
      <c r="BI4" s="521"/>
    </row>
    <row r="5" spans="1:61" ht="104.25" customHeight="1" x14ac:dyDescent="0.25">
      <c r="A5" s="58"/>
      <c r="B5" s="49" t="s">
        <v>85</v>
      </c>
      <c r="C5" s="551" t="s">
        <v>850</v>
      </c>
      <c r="D5" s="552">
        <v>44670</v>
      </c>
      <c r="E5" s="541" t="s">
        <v>851</v>
      </c>
      <c r="F5" s="555" t="s">
        <v>865</v>
      </c>
      <c r="G5" s="553">
        <v>143</v>
      </c>
      <c r="H5" s="556" t="s">
        <v>866</v>
      </c>
      <c r="I5" s="557" t="s">
        <v>867</v>
      </c>
      <c r="J5" s="121" t="s">
        <v>868</v>
      </c>
      <c r="K5" s="106" t="s">
        <v>869</v>
      </c>
      <c r="L5" s="119">
        <v>1</v>
      </c>
      <c r="M5" s="119" t="s">
        <v>118</v>
      </c>
      <c r="N5" s="106" t="s">
        <v>706</v>
      </c>
      <c r="O5" s="106" t="s">
        <v>870</v>
      </c>
      <c r="P5" s="31">
        <v>1</v>
      </c>
      <c r="Q5" s="120"/>
      <c r="R5" s="108">
        <v>44682</v>
      </c>
      <c r="S5" s="141">
        <v>44742</v>
      </c>
      <c r="T5" s="122"/>
      <c r="U5" s="108"/>
      <c r="V5" s="109"/>
      <c r="W5" s="40"/>
      <c r="X5" s="100"/>
      <c r="Y5" s="110"/>
      <c r="Z5" s="40"/>
      <c r="AA5" s="111"/>
      <c r="AB5" s="42"/>
      <c r="AC5" s="112"/>
      <c r="AD5" s="113">
        <v>44742</v>
      </c>
      <c r="AE5" s="114" t="s">
        <v>871</v>
      </c>
      <c r="AF5" s="40">
        <v>1</v>
      </c>
      <c r="AG5" s="100">
        <f>IF(AF5="","",IF(OR($L5=0,$L5="",AD5=""),"",AF5/$L5))</f>
        <v>1</v>
      </c>
      <c r="AH5" s="117">
        <f>(IF(OR($P5="",AG5=""),"",IF(OR($P5=0,AG5=0),0,IF((AG5*100%)/$P5&gt;100%,100%,(AG5*100%)/$P5))))</f>
        <v>1</v>
      </c>
      <c r="AI5" s="101" t="str">
        <f t="shared" ref="AI5" si="0">IF(AF5="","",IF(AH5&lt;100%, IF(AH5&lt;50%, "ALERTA","EN TERMINO"), IF(AH5=100%, "OK", "EN TERMINO")))</f>
        <v>OK</v>
      </c>
      <c r="AJ5" s="33"/>
      <c r="AK5" s="54"/>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74.25" customHeight="1" x14ac:dyDescent="0.25">
      <c r="A6" s="58"/>
      <c r="B6" s="49" t="s">
        <v>85</v>
      </c>
      <c r="C6" s="551"/>
      <c r="D6" s="552"/>
      <c r="E6" s="541"/>
      <c r="F6" s="555"/>
      <c r="G6" s="554"/>
      <c r="H6" s="556"/>
      <c r="I6" s="557"/>
      <c r="J6" s="121" t="s">
        <v>872</v>
      </c>
      <c r="K6" s="106" t="s">
        <v>873</v>
      </c>
      <c r="L6" s="119">
        <v>1</v>
      </c>
      <c r="M6" s="106" t="s">
        <v>101</v>
      </c>
      <c r="N6" s="106" t="s">
        <v>706</v>
      </c>
      <c r="O6" s="106" t="s">
        <v>870</v>
      </c>
      <c r="P6" s="31">
        <v>1</v>
      </c>
      <c r="Q6" s="120"/>
      <c r="R6" s="108">
        <v>44682</v>
      </c>
      <c r="S6" s="141">
        <v>44711</v>
      </c>
      <c r="T6" s="122"/>
      <c r="U6" s="41"/>
      <c r="V6" s="116"/>
      <c r="W6" s="37"/>
      <c r="X6" s="100"/>
      <c r="Y6" s="110"/>
      <c r="Z6" s="40"/>
      <c r="AA6" s="102"/>
      <c r="AB6" s="42"/>
      <c r="AC6" s="112"/>
      <c r="AD6" s="113">
        <v>44742</v>
      </c>
      <c r="AE6" s="114" t="s">
        <v>874</v>
      </c>
      <c r="AF6" s="40">
        <v>1</v>
      </c>
      <c r="AG6" s="100">
        <f>IF(AF6="","",IF(OR($L6=0,$L6="",AD6=""),"",AF6/$L6))</f>
        <v>1</v>
      </c>
      <c r="AH6" s="117">
        <f>(IF(OR($P6="",AG6=""),"",IF(OR($P6=0,AG6=0),0,IF((AG6*100%)/$P6&gt;100%,100%,(AG6*100%)/$P6))))</f>
        <v>1</v>
      </c>
      <c r="AI6" s="101" t="str">
        <f t="shared" ref="AI6" si="3">IF(AF6="","",IF(AH6&lt;100%, IF(AH6&lt;50%, "ALERTA","EN TERMINO"), IF(AH6=100%, "OK", "EN TERMINO")))</f>
        <v>OK</v>
      </c>
      <c r="AJ6" s="33"/>
      <c r="AK6" s="54"/>
      <c r="AL6" s="103" t="str">
        <f>IF(AH6=100%,IF(AH6&gt;50%,"CUMPLIDA","PENDIENTE"),IF(AH6&lt;100%,"INCUMPLIDA","PENDIENTE"))</f>
        <v>CUMPLIDA</v>
      </c>
      <c r="AM6" s="5"/>
      <c r="AN6" s="40" t="s">
        <v>875</v>
      </c>
      <c r="AO6" s="25"/>
      <c r="AP6" s="4"/>
      <c r="AQ6" s="7"/>
      <c r="AR6" s="14"/>
      <c r="AS6" s="10"/>
      <c r="AT6" s="14"/>
      <c r="AU6" s="22"/>
      <c r="AV6" s="6"/>
      <c r="AW6" s="6"/>
      <c r="AX6" s="10"/>
      <c r="AY6" s="10"/>
      <c r="AZ6" s="15"/>
      <c r="BA6" s="20"/>
      <c r="BB6" s="14"/>
      <c r="BC6" s="10"/>
      <c r="BD6" s="10"/>
      <c r="BE6" s="22"/>
      <c r="BF6" s="5"/>
      <c r="BG6" s="40" t="str">
        <f>IF(AL6="CUMPLIDA","CERRADO","ABIERTO")</f>
        <v>CERRADO</v>
      </c>
    </row>
  </sheetData>
  <autoFilter ref="A3:BH6">
    <filterColumn colId="13">
      <filters>
        <filter val="Unidad de Loterias"/>
      </filters>
    </filterColumn>
  </autoFilter>
  <mergeCells count="68">
    <mergeCell ref="AM2:AM3"/>
    <mergeCell ref="BH2:BH3"/>
    <mergeCell ref="BI2:BI4"/>
    <mergeCell ref="AZ2:AZ3"/>
    <mergeCell ref="BA2:BA3"/>
    <mergeCell ref="AN2:AN3"/>
    <mergeCell ref="AO2:AO3"/>
    <mergeCell ref="AP2:AP3"/>
    <mergeCell ref="AQ2:AQ3"/>
    <mergeCell ref="AR2:AR3"/>
    <mergeCell ref="AS2:AS3"/>
    <mergeCell ref="BG2:BG3"/>
    <mergeCell ref="AT2:AT3"/>
    <mergeCell ref="AV2:AV3"/>
    <mergeCell ref="AX2:AX3"/>
    <mergeCell ref="AY2:AY3"/>
    <mergeCell ref="AJ2:AJ3"/>
    <mergeCell ref="AK2:AK3"/>
    <mergeCell ref="AG2:AG3"/>
    <mergeCell ref="AH2:AH3"/>
    <mergeCell ref="AI2:AI3"/>
    <mergeCell ref="BB2:BB3"/>
    <mergeCell ref="BC2:BC3"/>
    <mergeCell ref="BD2:BD3"/>
    <mergeCell ref="BE2:BE3"/>
    <mergeCell ref="BF2:BF3"/>
    <mergeCell ref="AD2:AD3"/>
    <mergeCell ref="AE2:AE3"/>
    <mergeCell ref="C5:C6"/>
    <mergeCell ref="D5:D6"/>
    <mergeCell ref="E5:E6"/>
    <mergeCell ref="G5:G6"/>
    <mergeCell ref="G2:G3"/>
    <mergeCell ref="F5:F6"/>
    <mergeCell ref="H5:H6"/>
    <mergeCell ref="I5:I6"/>
    <mergeCell ref="AF2:AF3"/>
    <mergeCell ref="Y2:Y3"/>
    <mergeCell ref="M2:M3"/>
    <mergeCell ref="N2:N3"/>
    <mergeCell ref="O2:O3"/>
    <mergeCell ref="P2:P3"/>
    <mergeCell ref="Q2:Q3"/>
    <mergeCell ref="R2:R3"/>
    <mergeCell ref="S2:S3"/>
    <mergeCell ref="U2:U3"/>
    <mergeCell ref="V2:V3"/>
    <mergeCell ref="W2:W3"/>
    <mergeCell ref="X2:X3"/>
    <mergeCell ref="Z2:Z3"/>
    <mergeCell ref="AA2:AA3"/>
    <mergeCell ref="AB2:AB3"/>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s>
  <conditionalFormatting sqref="Z5:BB6">
    <cfRule type="containsText" dxfId="33" priority="12" stopIfTrue="1" operator="containsText" text="OK">
      <formula>NOT(ISERROR(SEARCH("OK",Z5)))</formula>
    </cfRule>
    <cfRule type="containsText" dxfId="32" priority="9" stopIfTrue="1" operator="containsText" text="EN TERMINO">
      <formula>NOT(ISERROR(SEARCH("EN TERMINO",Z5)))</formula>
    </cfRule>
    <cfRule type="containsText" priority="10" operator="containsText" text="AMARILLO">
      <formula>NOT(ISERROR(SEARCH("AMARILLO",Z5)))</formula>
    </cfRule>
    <cfRule type="containsText" dxfId="31" priority="11" stopIfTrue="1" operator="containsText" text="ALERTA">
      <formula>NOT(ISERROR(SEARCH("ALERTA",Z5)))</formula>
    </cfRule>
  </conditionalFormatting>
  <conditionalFormatting sqref="AC5:AC6">
    <cfRule type="containsText" dxfId="30" priority="60" stopIfTrue="1" operator="containsText" text="INCUMPLIDA">
      <formula>NOT(ISERROR(SEARCH("INCUMPLIDA",AC5)))</formula>
    </cfRule>
    <cfRule type="containsText" dxfId="29" priority="59" stopIfTrue="1" operator="containsText" text="PENDIENTE">
      <formula>NOT(ISERROR(SEARCH("PENDIENTE",AC5)))</formula>
    </cfRule>
  </conditionalFormatting>
  <conditionalFormatting sqref="AC5:AU6">
    <cfRule type="containsText" dxfId="28" priority="26" stopIfTrue="1" operator="containsText" text="CUMPLIDA">
      <formula>NOT(ISERROR(SEARCH("CUMPLIDA",AC5)))</formula>
    </cfRule>
  </conditionalFormatting>
  <conditionalFormatting sqref="AI5:AI6">
    <cfRule type="containsText" dxfId="27" priority="5" stopIfTrue="1" operator="containsText" text="EN TERMINO">
      <formula>NOT(ISERROR(SEARCH("EN TERMINO",AI5)))</formula>
    </cfRule>
    <cfRule type="containsText" priority="6" operator="containsText" text="AMARILLO">
      <formula>NOT(ISERROR(SEARCH("AMARILLO",AI5)))</formula>
    </cfRule>
    <cfRule type="containsText" dxfId="26" priority="7" stopIfTrue="1" operator="containsText" text="ALERTA">
      <formula>NOT(ISERROR(SEARCH("ALERTA",AI5)))</formula>
    </cfRule>
    <cfRule type="containsText" dxfId="25" priority="8" stopIfTrue="1" operator="containsText" text="OK">
      <formula>NOT(ISERROR(SEARCH("OK",AI5)))</formula>
    </cfRule>
  </conditionalFormatting>
  <conditionalFormatting sqref="AL5:AL6">
    <cfRule type="containsText" dxfId="24" priority="2" stopIfTrue="1" operator="containsText" text="PENDIENTE">
      <formula>NOT(ISERROR(SEARCH("PENDIENTE",AL5)))</formula>
    </cfRule>
    <cfRule type="containsText" dxfId="23" priority="3" stopIfTrue="1" operator="containsText" text="INCUMPLIDA">
      <formula>NOT(ISERROR(SEARCH("INCUMPLIDA",AL5)))</formula>
    </cfRule>
    <cfRule type="containsText" dxfId="22" priority="4" stopIfTrue="1" operator="containsText" text="CUMPLIDA">
      <formula>NOT(ISERROR(SEARCH("CUMPLIDA",AL5)))</formula>
    </cfRule>
    <cfRule type="containsText" dxfId="21" priority="1" operator="containsText" text="ATENCIÓN">
      <formula>NOT(ISERROR(SEARCH("ATENCIÓN",AL5)))</formula>
    </cfRule>
  </conditionalFormatting>
  <conditionalFormatting sqref="AN6">
    <cfRule type="containsText" dxfId="20" priority="29" operator="containsText" text="cerrada">
      <formula>NOT(ISERROR(SEARCH("cerrada",AN6)))</formula>
    </cfRule>
    <cfRule type="containsText" dxfId="19" priority="30" operator="containsText" text="cerrado">
      <formula>NOT(ISERROR(SEARCH("cerrado",AN6)))</formula>
    </cfRule>
    <cfRule type="containsText" dxfId="18" priority="31" operator="containsText" text="Abierto">
      <formula>NOT(ISERROR(SEARCH("Abierto",AN6)))</formula>
    </cfRule>
  </conditionalFormatting>
  <conditionalFormatting sqref="AR5">
    <cfRule type="containsText" dxfId="17" priority="22" stopIfTrue="1" operator="containsText" text="EN TERMINO">
      <formula>NOT(ISERROR(SEARCH("EN TERMINO",AR5)))</formula>
    </cfRule>
    <cfRule type="containsText" priority="23" operator="containsText" text="AMARILLO">
      <formula>NOT(ISERROR(SEARCH("AMARILLO",AR5)))</formula>
    </cfRule>
    <cfRule type="containsText" dxfId="16" priority="24" stopIfTrue="1" operator="containsText" text="ALERTA">
      <formula>NOT(ISERROR(SEARCH("ALERTA",AR5)))</formula>
    </cfRule>
    <cfRule type="containsText" dxfId="15" priority="25" stopIfTrue="1" operator="containsText" text="OK">
      <formula>NOT(ISERROR(SEARCH("OK",AR5)))</formula>
    </cfRule>
  </conditionalFormatting>
  <conditionalFormatting sqref="AR6">
    <cfRule type="containsText" dxfId="14" priority="45" stopIfTrue="1" operator="containsText" text="EN TERMINO">
      <formula>NOT(ISERROR(SEARCH("EN TERMINO",AR6)))</formula>
    </cfRule>
    <cfRule type="containsText" priority="46" operator="containsText" text="AMARILLO">
      <formula>NOT(ISERROR(SEARCH("AMARILLO",AR6)))</formula>
    </cfRule>
    <cfRule type="containsText" dxfId="13" priority="47" stopIfTrue="1" operator="containsText" text="ALERTA">
      <formula>NOT(ISERROR(SEARCH("ALERTA",AR6)))</formula>
    </cfRule>
    <cfRule type="containsText" dxfId="12" priority="48" stopIfTrue="1" operator="containsText" text="OK">
      <formula>NOT(ISERROR(SEARCH("OK",AR6)))</formula>
    </cfRule>
    <cfRule type="dataBar" priority="52">
      <dataBar>
        <cfvo type="min"/>
        <cfvo type="max"/>
        <color rgb="FF638EC6"/>
      </dataBar>
    </cfRule>
  </conditionalFormatting>
  <conditionalFormatting sqref="AU5:AU6">
    <cfRule type="containsText" dxfId="11" priority="27" stopIfTrue="1" operator="containsText" text="PENDIENTE">
      <formula>NOT(ISERROR(SEARCH("PENDIENTE",AU5)))</formula>
    </cfRule>
    <cfRule type="containsText" dxfId="10" priority="28" stopIfTrue="1" operator="containsText" text="INCUMPLIDA">
      <formula>NOT(ISERROR(SEARCH("INCUMPLIDA",AU5)))</formula>
    </cfRule>
  </conditionalFormatting>
  <conditionalFormatting sqref="AV5 BG5:BG6">
    <cfRule type="containsText" dxfId="9" priority="20" operator="containsText" text="cerrado">
      <formula>NOT(ISERROR(SEARCH("cerrado",AV5)))</formula>
    </cfRule>
    <cfRule type="containsText" dxfId="8" priority="19" operator="containsText" text="cerrada">
      <formula>NOT(ISERROR(SEARCH("cerrada",AV5)))</formula>
    </cfRule>
    <cfRule type="containsText" dxfId="7" priority="21" operator="containsText" text="Abierto">
      <formula>NOT(ISERROR(SEARCH("Abierto",AV5)))</formula>
    </cfRule>
  </conditionalFormatting>
  <conditionalFormatting sqref="BB5">
    <cfRule type="dataBar" priority="13">
      <dataBar>
        <cfvo type="min"/>
        <cfvo type="max"/>
        <color rgb="FF638EC6"/>
      </dataBar>
    </cfRule>
  </conditionalFormatting>
  <conditionalFormatting sqref="BB6">
    <cfRule type="dataBar" priority="53">
      <dataBar>
        <cfvo type="min"/>
        <cfvo type="max"/>
        <color rgb="FF638EC6"/>
      </dataBar>
    </cfRule>
  </conditionalFormatting>
  <conditionalFormatting sqref="BE5">
    <cfRule type="containsText" dxfId="6" priority="14" stopIfTrue="1" operator="containsText" text="PENDIENTE">
      <formula>NOT(ISERROR(SEARCH("PENDIENTE",BE5)))</formula>
    </cfRule>
    <cfRule type="containsText" dxfId="5" priority="15" stopIfTrue="1" operator="containsText" text="INCUMPLIDA">
      <formula>NOT(ISERROR(SEARCH("INCUMPLIDA",BE5)))</formula>
    </cfRule>
    <cfRule type="containsText" dxfId="4" priority="16" stopIfTrue="1" operator="containsText" text="CUMPLIDA">
      <formula>NOT(ISERROR(SEARCH("CUMPLIDA",BE5)))</formula>
    </cfRule>
    <cfRule type="containsText" dxfId="3" priority="17" stopIfTrue="1" operator="containsText" text="INCUMPLIDA">
      <formula>NOT(ISERROR(SEARCH("INCUMPLIDA",BE5)))</formula>
    </cfRule>
  </conditionalFormatting>
  <conditionalFormatting sqref="BE5:BE6">
    <cfRule type="containsText" dxfId="2" priority="18" stopIfTrue="1" operator="containsText" text="CUMPLIDA">
      <formula>NOT(ISERROR(SEARCH("CUMPLIDA",BE5)))</formula>
    </cfRule>
  </conditionalFormatting>
  <conditionalFormatting sqref="BE6">
    <cfRule type="containsText" dxfId="1" priority="50" stopIfTrue="1" operator="containsText" text="PENDIENTE">
      <formula>NOT(ISERROR(SEARCH("PENDIENTE",BE6)))</formula>
    </cfRule>
    <cfRule type="containsText" dxfId="0" priority="51" stopIfTrue="1" operator="containsText" text="INCUMPLIDA">
      <formula>NOT(ISERROR(SEARCH("INCUMPLIDA",BE6)))</formula>
    </cfRule>
  </conditionalFormatting>
  <dataValidations count="1">
    <dataValidation type="list" allowBlank="1" showInputMessage="1" showErrorMessage="1" sqref="M6">
      <formula1>"Correctiva, Preventiva, Acción de mejora"</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2:E7"/>
  <sheetViews>
    <sheetView workbookViewId="0">
      <selection activeCell="D5" sqref="D5"/>
    </sheetView>
  </sheetViews>
  <sheetFormatPr baseColWidth="10" defaultColWidth="11.42578125" defaultRowHeight="16.5" x14ac:dyDescent="0.3"/>
  <cols>
    <col min="1" max="1" width="11.42578125" style="164"/>
    <col min="2" max="2" width="19.7109375" style="164" customWidth="1"/>
    <col min="3" max="3" width="24.7109375" style="164" customWidth="1"/>
    <col min="4" max="16384" width="11.42578125" style="164"/>
  </cols>
  <sheetData>
    <row r="2" spans="2:5" x14ac:dyDescent="0.3">
      <c r="B2" s="170" t="s">
        <v>110</v>
      </c>
    </row>
    <row r="4" spans="2:5" ht="51" x14ac:dyDescent="0.3">
      <c r="B4" s="151" t="s">
        <v>56</v>
      </c>
      <c r="C4" s="151" t="s">
        <v>111</v>
      </c>
    </row>
    <row r="5" spans="2:5" x14ac:dyDescent="0.3">
      <c r="B5" s="177" t="s">
        <v>92</v>
      </c>
      <c r="C5" s="177" t="s">
        <v>93</v>
      </c>
      <c r="D5" s="178">
        <f>IF(B5="SI",50%,0%)</f>
        <v>0.5</v>
      </c>
      <c r="E5" s="178">
        <f>IF(C5="NO",50%,0%)</f>
        <v>0.5</v>
      </c>
    </row>
    <row r="6" spans="2:5" x14ac:dyDescent="0.3">
      <c r="B6" s="176" t="s">
        <v>93</v>
      </c>
      <c r="C6" s="176" t="s">
        <v>93</v>
      </c>
      <c r="D6" s="178">
        <f>IF(B6="SI",50%,0%)</f>
        <v>0</v>
      </c>
      <c r="E6" s="178">
        <f t="shared" ref="E6:E7" si="0">IF(C6="NO",50%,0%)</f>
        <v>0.5</v>
      </c>
    </row>
    <row r="7" spans="2:5" x14ac:dyDescent="0.3">
      <c r="B7" s="177" t="s">
        <v>93</v>
      </c>
      <c r="C7" s="177" t="s">
        <v>92</v>
      </c>
      <c r="D7" s="178">
        <f t="shared" ref="D7" si="1">IF(B7="SI",50%,0%)</f>
        <v>0</v>
      </c>
      <c r="E7" s="178">
        <f t="shared" si="0"/>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1:AG5"/>
  <sheetViews>
    <sheetView tabSelected="1" zoomScale="90" zoomScaleNormal="90" workbookViewId="0">
      <pane xSplit="5" topLeftCell="R1" activePane="topRight" state="frozen"/>
      <selection pane="topRight" activeCell="U5" sqref="U5"/>
    </sheetView>
  </sheetViews>
  <sheetFormatPr baseColWidth="10" defaultColWidth="20.140625" defaultRowHeight="39.950000000000003" customHeight="1" outlineLevelCol="1" x14ac:dyDescent="0.2"/>
  <cols>
    <col min="1" max="1" width="4.140625" style="142" customWidth="1"/>
    <col min="2" max="2" width="20.140625" style="142"/>
    <col min="3" max="3" width="16.85546875" style="142" customWidth="1"/>
    <col min="4" max="4" width="15" style="142" customWidth="1"/>
    <col min="5" max="5" width="11.140625" style="142" customWidth="1"/>
    <col min="6" max="6" width="40.7109375" style="142" customWidth="1"/>
    <col min="7" max="7" width="20.140625" style="142"/>
    <col min="8" max="8" width="20.140625" style="144"/>
    <col min="9" max="16" width="20.140625" style="142"/>
    <col min="17" max="17" width="20.140625" style="143" outlineLevel="1"/>
    <col min="18" max="18" width="53.140625" style="143" customWidth="1" outlineLevel="1"/>
    <col min="19" max="22" width="20.140625" style="143" outlineLevel="1"/>
    <col min="23" max="23" width="37.4257812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489" t="s">
        <v>6</v>
      </c>
      <c r="C1" s="489"/>
      <c r="D1" s="489"/>
      <c r="E1" s="489"/>
      <c r="F1" s="489"/>
      <c r="G1" s="490" t="s">
        <v>19</v>
      </c>
      <c r="H1" s="490"/>
      <c r="I1" s="490"/>
      <c r="J1" s="490"/>
      <c r="K1" s="490"/>
      <c r="L1" s="490"/>
      <c r="M1" s="490"/>
      <c r="N1" s="490"/>
      <c r="O1" s="490"/>
      <c r="P1" s="490"/>
      <c r="Q1" s="488"/>
      <c r="R1" s="488"/>
      <c r="S1" s="488"/>
      <c r="T1" s="488"/>
      <c r="U1" s="488"/>
      <c r="V1" s="488"/>
      <c r="W1" s="488"/>
      <c r="X1" s="488"/>
      <c r="Y1" s="488"/>
      <c r="Z1" s="484" t="s">
        <v>69</v>
      </c>
      <c r="AA1" s="485"/>
      <c r="AB1" s="485"/>
      <c r="AC1" s="485"/>
      <c r="AD1" s="485"/>
      <c r="AE1" s="485"/>
    </row>
    <row r="2" spans="2:33" ht="42.75" customHeight="1" x14ac:dyDescent="0.25">
      <c r="B2" s="489"/>
      <c r="C2" s="489"/>
      <c r="D2" s="489"/>
      <c r="E2" s="489"/>
      <c r="F2" s="489"/>
      <c r="G2" s="490"/>
      <c r="H2" s="490"/>
      <c r="I2" s="490"/>
      <c r="J2" s="490"/>
      <c r="K2" s="490"/>
      <c r="L2" s="490"/>
      <c r="M2" s="490"/>
      <c r="N2" s="490"/>
      <c r="O2" s="490"/>
      <c r="P2" s="490"/>
      <c r="Q2" s="491" t="s">
        <v>70</v>
      </c>
      <c r="R2" s="491"/>
      <c r="S2" s="491"/>
      <c r="T2" s="491"/>
      <c r="U2" s="491"/>
      <c r="V2" s="491"/>
      <c r="W2" s="491"/>
      <c r="X2" s="491"/>
      <c r="Y2" s="491"/>
      <c r="Z2" s="486"/>
      <c r="AA2" s="487"/>
      <c r="AB2" s="487"/>
      <c r="AC2" s="487"/>
      <c r="AD2" s="487"/>
      <c r="AE2" s="487"/>
    </row>
    <row r="3" spans="2:33" ht="63"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150" t="s">
        <v>76</v>
      </c>
      <c r="R3" s="150" t="s">
        <v>77</v>
      </c>
      <c r="S3" s="150" t="s">
        <v>78</v>
      </c>
      <c r="T3" s="150" t="s">
        <v>79</v>
      </c>
      <c r="U3" s="150" t="s">
        <v>80</v>
      </c>
      <c r="V3" s="150" t="s">
        <v>81</v>
      </c>
      <c r="W3" s="150" t="s">
        <v>82</v>
      </c>
      <c r="X3" s="150" t="s">
        <v>83</v>
      </c>
      <c r="Y3" s="150" t="s">
        <v>52</v>
      </c>
      <c r="Z3" s="186" t="s">
        <v>56</v>
      </c>
      <c r="AA3" s="187" t="s">
        <v>58</v>
      </c>
      <c r="AB3" s="187" t="s">
        <v>60</v>
      </c>
      <c r="AC3" s="187" t="s">
        <v>62</v>
      </c>
      <c r="AD3" s="187" t="s">
        <v>64</v>
      </c>
      <c r="AE3" s="187" t="s">
        <v>84</v>
      </c>
    </row>
    <row r="4" spans="2:33" ht="104.25" customHeight="1" x14ac:dyDescent="0.25">
      <c r="B4" s="203" t="s">
        <v>85</v>
      </c>
      <c r="C4" s="492" t="s">
        <v>112</v>
      </c>
      <c r="D4" s="193" t="s">
        <v>113</v>
      </c>
      <c r="E4" s="194">
        <v>508</v>
      </c>
      <c r="F4" s="229" t="s">
        <v>114</v>
      </c>
      <c r="G4" s="230" t="s">
        <v>115</v>
      </c>
      <c r="H4" s="230" t="s">
        <v>116</v>
      </c>
      <c r="I4" s="230" t="s">
        <v>117</v>
      </c>
      <c r="J4" s="230">
        <v>1</v>
      </c>
      <c r="K4" s="152" t="s">
        <v>118</v>
      </c>
      <c r="L4" s="230" t="s">
        <v>119</v>
      </c>
      <c r="M4" s="231">
        <v>1</v>
      </c>
      <c r="N4" s="232">
        <v>45422</v>
      </c>
      <c r="O4" s="244">
        <v>45565</v>
      </c>
      <c r="P4" s="201"/>
      <c r="Q4" s="385">
        <v>45565</v>
      </c>
      <c r="R4" s="230" t="s">
        <v>120</v>
      </c>
      <c r="S4" s="375">
        <v>1</v>
      </c>
      <c r="T4" s="223">
        <f t="shared" ref="T4" si="0">(IF(S4="","",IF(OR($J4=0,$J4="",Q4=""),"",S4/$J4)))</f>
        <v>1</v>
      </c>
      <c r="U4" s="224">
        <f t="shared" ref="U4" si="1">(IF(OR($M4="",T4=""),"",IF(OR($M4=0,T4=0),0,IF((T4*100%)/$M4&gt;100%,100%,(T4*100%)/$M4))))</f>
        <v>1</v>
      </c>
      <c r="V4" s="225" t="str">
        <f t="shared" ref="V4" si="2">IF(S4="","",IF(U4&lt;100%, IF(U4&lt;100%, "ALERTA","EN TERMINO"), IF(U4=100%, "OK", "EN TERMINO")))</f>
        <v>OK</v>
      </c>
      <c r="W4" s="452" t="s">
        <v>121</v>
      </c>
      <c r="X4" s="415" t="s">
        <v>122</v>
      </c>
      <c r="Y4" s="388" t="str">
        <f>IF(U4=100%,IF(U4&gt;=100%,"CUMPLIDA","ATENCIÓN"),IF(U4&lt;100%,"INCUMPLIDA","EN EJECUCIÓN"))</f>
        <v>CUMPLIDA</v>
      </c>
      <c r="Z4" s="222" t="s">
        <v>92</v>
      </c>
      <c r="AA4" s="222" t="s">
        <v>93</v>
      </c>
      <c r="AB4" s="407" t="str">
        <f>IF(AND(Z4="SI",AA4="NO"),"EFECTIVA",IF(AND(Z4="NO",AA4="NO"),"INEFECTIVA",IF(AND(Z4="NO",AA4="SI"),"INEFECTIVA")))</f>
        <v>EFECTIVA</v>
      </c>
      <c r="AC4" s="190" t="str">
        <f>IF(AB4="EFECTIVA","NO","SI")</f>
        <v>NO</v>
      </c>
      <c r="AD4" s="222" t="s">
        <v>94</v>
      </c>
      <c r="AE4" s="190"/>
      <c r="AF4" s="191" t="s">
        <v>92</v>
      </c>
      <c r="AG4" s="191" t="s">
        <v>93</v>
      </c>
    </row>
    <row r="5" spans="2:33" ht="126" customHeight="1" x14ac:dyDescent="0.25">
      <c r="B5" s="203" t="s">
        <v>85</v>
      </c>
      <c r="C5" s="492"/>
      <c r="D5" s="193" t="s">
        <v>113</v>
      </c>
      <c r="E5" s="194">
        <v>509</v>
      </c>
      <c r="F5" s="410" t="s">
        <v>123</v>
      </c>
      <c r="G5" s="230" t="s">
        <v>124</v>
      </c>
      <c r="H5" s="230" t="s">
        <v>125</v>
      </c>
      <c r="I5" s="230" t="s">
        <v>126</v>
      </c>
      <c r="J5" s="233">
        <v>1</v>
      </c>
      <c r="K5" s="152" t="s">
        <v>118</v>
      </c>
      <c r="L5" s="230" t="s">
        <v>119</v>
      </c>
      <c r="M5" s="231">
        <v>1</v>
      </c>
      <c r="N5" s="232">
        <v>45422</v>
      </c>
      <c r="O5" s="244">
        <v>45535</v>
      </c>
      <c r="P5" s="152"/>
      <c r="Q5" s="389">
        <v>45565</v>
      </c>
      <c r="R5" s="230" t="s">
        <v>127</v>
      </c>
      <c r="S5" s="222">
        <v>1</v>
      </c>
      <c r="T5" s="226">
        <f t="shared" ref="T5" si="3">(IF(S5="","",IF(OR($J5=0,$J5="",Q5=""),"",S5/$J5)))</f>
        <v>1</v>
      </c>
      <c r="U5" s="426">
        <f t="shared" ref="U5" si="4">(IF(OR($M5="",T5=""),"",IF(OR($M5=0,T5=0),0,IF((T5*100%)/$M5&gt;100%,100%,(T5*100%)/$M5))))</f>
        <v>1</v>
      </c>
      <c r="V5" s="428" t="str">
        <f t="shared" ref="V5" si="5">IF(S5="","",IF(U5&lt;100%, IF(U5&lt;100%, "ALERTA","EN TERMINO"), IF(U5=100%, "OK", "EN TERMINO")))</f>
        <v>OK</v>
      </c>
      <c r="W5" s="451" t="s">
        <v>128</v>
      </c>
      <c r="X5" s="450" t="s">
        <v>122</v>
      </c>
      <c r="Y5" s="388" t="str">
        <f>IF(U5=100%,IF(U5&gt;=100%,"CUMPLIDA","ATENCIÓN"),IF(U5&lt;100%,"INCUMPLIDA","EN EJECUCIÓN"))</f>
        <v>CUMPLIDA</v>
      </c>
      <c r="Z5" s="222" t="s">
        <v>92</v>
      </c>
      <c r="AA5" s="222" t="s">
        <v>93</v>
      </c>
      <c r="AB5" s="407" t="str">
        <f>IF(AND(Z5="SI",AA5="NO"),"EFECTIVA",IF(AND(Z5="NO",AA5="NO"),"INEFECTIVA",IF(AND(Z5="NO",AA5="SI"),"INEFECTIVA")))</f>
        <v>EFECTIVA</v>
      </c>
      <c r="AC5" s="190" t="s">
        <v>93</v>
      </c>
      <c r="AD5" s="222" t="s">
        <v>94</v>
      </c>
      <c r="AE5" s="152"/>
    </row>
  </sheetData>
  <mergeCells count="6">
    <mergeCell ref="C4:C5"/>
    <mergeCell ref="B1:F2"/>
    <mergeCell ref="G1:P2"/>
    <mergeCell ref="Q1:Y1"/>
    <mergeCell ref="Z1:AE2"/>
    <mergeCell ref="Q2:Y2"/>
  </mergeCells>
  <conditionalFormatting sqref="V4:V5">
    <cfRule type="containsText" dxfId="289" priority="13" stopIfTrue="1" operator="containsText" text="EN TERMINO">
      <formula>NOT(ISERROR(SEARCH("EN TERMINO",V4)))</formula>
    </cfRule>
    <cfRule type="containsText" priority="14" operator="containsText" text="AMARILLO">
      <formula>NOT(ISERROR(SEARCH("AMARILLO",V4)))</formula>
    </cfRule>
    <cfRule type="containsText" dxfId="288" priority="15" stopIfTrue="1" operator="containsText" text="ALERTA">
      <formula>NOT(ISERROR(SEARCH("ALERTA",V4)))</formula>
    </cfRule>
    <cfRule type="containsText" dxfId="287" priority="16" stopIfTrue="1" operator="containsText" text="OK">
      <formula>NOT(ISERROR(SEARCH("OK",V4)))</formula>
    </cfRule>
    <cfRule type="dataBar" priority="17">
      <dataBar>
        <cfvo type="min"/>
        <cfvo type="max"/>
        <color rgb="FF638EC6"/>
      </dataBar>
    </cfRule>
  </conditionalFormatting>
  <conditionalFormatting sqref="Y4:Y5">
    <cfRule type="containsText" dxfId="286" priority="1" operator="containsText" text="EN EJECUCIÓN">
      <formula>NOT(ISERROR(SEARCH("EN EJECUCIÓN",Y4)))</formula>
    </cfRule>
    <cfRule type="containsText" dxfId="285" priority="3" operator="containsText" text="EN TERMINO">
      <formula>NOT(ISERROR(SEARCH("EN TERMINO",Y4)))</formula>
    </cfRule>
    <cfRule type="containsText" dxfId="284" priority="4" operator="containsText" text="ATENCIÓN">
      <formula>NOT(ISERROR(SEARCH("ATENCIÓN",Y4)))</formula>
    </cfRule>
    <cfRule type="containsText" dxfId="283" priority="5" stopIfTrue="1" operator="containsText" text="PENDIENTE">
      <formula>NOT(ISERROR(SEARCH("PENDIENTE",Y4)))</formula>
    </cfRule>
    <cfRule type="containsText" dxfId="282" priority="6" stopIfTrue="1" operator="containsText" text="INCUMPLIDA">
      <formula>NOT(ISERROR(SEARCH("INCUMPLIDA",Y4)))</formula>
    </cfRule>
    <cfRule type="containsText" dxfId="281" priority="7" stopIfTrue="1" operator="containsText" text="CUMPLIDA">
      <formula>NOT(ISERROR(SEARCH("CUMPLIDA",Y4)))</formula>
    </cfRule>
  </conditionalFormatting>
  <conditionalFormatting sqref="AC4:AC5">
    <cfRule type="containsText" dxfId="280" priority="23" operator="containsText" text="cerrada">
      <formula>NOT(ISERROR(SEARCH("cerrada",AC4)))</formula>
    </cfRule>
    <cfRule type="containsText" dxfId="279" priority="24" operator="containsText" text="cerrado">
      <formula>NOT(ISERROR(SEARCH("cerrado",AC4)))</formula>
    </cfRule>
    <cfRule type="containsText" dxfId="278" priority="25" operator="containsText" text="Abierto">
      <formula>NOT(ISERROR(SEARCH("Abierto",AC4)))</formula>
    </cfRule>
  </conditionalFormatting>
  <dataValidations count="2">
    <dataValidation type="list" allowBlank="1" showInputMessage="1" showErrorMessage="1" sqref="K4:K5">
      <formula1>"Correctiva, Preventiva, Acción de mejora"</formula1>
    </dataValidation>
    <dataValidation type="list" allowBlank="1" showInputMessage="1" showErrorMessage="1" sqref="Z4:AA5">
      <formula1>$AF$4:$AG$4</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5"/>
  <sheetViews>
    <sheetView zoomScale="90" zoomScaleNormal="90" workbookViewId="0">
      <pane xSplit="5" topLeftCell="V1" activePane="topRight" state="frozen"/>
      <selection pane="topRight" activeCell="AD4" sqref="AD4:AD5"/>
    </sheetView>
  </sheetViews>
  <sheetFormatPr baseColWidth="10" defaultColWidth="20.140625" defaultRowHeight="39.950000000000003" customHeight="1" outlineLevelCol="1" x14ac:dyDescent="0.2"/>
  <cols>
    <col min="1" max="1" width="4.140625" style="142" customWidth="1"/>
    <col min="2" max="2" width="20.140625" style="142"/>
    <col min="3" max="3" width="24.5703125" style="142" customWidth="1"/>
    <col min="4" max="5" width="20.140625" style="142"/>
    <col min="6" max="6" width="59" style="142" customWidth="1"/>
    <col min="7" max="7" width="0" style="142" hidden="1" customWidth="1"/>
    <col min="8" max="8" width="38.42578125" style="144" customWidth="1"/>
    <col min="9" max="16" width="20.140625" style="142"/>
    <col min="17" max="17" width="20.140625" style="143" outlineLevel="1"/>
    <col min="18" max="18" width="24.28515625" style="143" customWidth="1" outlineLevel="1"/>
    <col min="19" max="22" width="20.140625" style="143" outlineLevel="1"/>
    <col min="23" max="23" width="41.28515625" style="143" customWidth="1" outlineLevel="1"/>
    <col min="24" max="25" width="20.140625" style="143" outlineLevel="1"/>
    <col min="26" max="26" width="19.1406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489" t="s">
        <v>6</v>
      </c>
      <c r="C1" s="489"/>
      <c r="D1" s="489"/>
      <c r="E1" s="489"/>
      <c r="F1" s="489"/>
      <c r="G1" s="490" t="s">
        <v>19</v>
      </c>
      <c r="H1" s="490"/>
      <c r="I1" s="490"/>
      <c r="J1" s="490"/>
      <c r="K1" s="490"/>
      <c r="L1" s="490"/>
      <c r="M1" s="490"/>
      <c r="N1" s="490"/>
      <c r="O1" s="490"/>
      <c r="P1" s="490"/>
      <c r="Q1" s="488"/>
      <c r="R1" s="488"/>
      <c r="S1" s="488"/>
      <c r="T1" s="488"/>
      <c r="U1" s="488"/>
      <c r="V1" s="488"/>
      <c r="W1" s="488"/>
      <c r="X1" s="488"/>
      <c r="Y1" s="488"/>
      <c r="Z1" s="484" t="s">
        <v>69</v>
      </c>
      <c r="AA1" s="485"/>
      <c r="AB1" s="485"/>
      <c r="AC1" s="485"/>
      <c r="AD1" s="485"/>
      <c r="AE1" s="485"/>
    </row>
    <row r="2" spans="2:33" ht="18.75" customHeight="1" x14ac:dyDescent="0.25">
      <c r="B2" s="489"/>
      <c r="C2" s="489"/>
      <c r="D2" s="489"/>
      <c r="E2" s="489"/>
      <c r="F2" s="489"/>
      <c r="G2" s="490"/>
      <c r="H2" s="490"/>
      <c r="I2" s="490"/>
      <c r="J2" s="490"/>
      <c r="K2" s="490"/>
      <c r="L2" s="490"/>
      <c r="M2" s="490"/>
      <c r="N2" s="490"/>
      <c r="O2" s="490"/>
      <c r="P2" s="490"/>
      <c r="Q2" s="491" t="s">
        <v>70</v>
      </c>
      <c r="R2" s="491"/>
      <c r="S2" s="491"/>
      <c r="T2" s="491"/>
      <c r="U2" s="491"/>
      <c r="V2" s="491"/>
      <c r="W2" s="491"/>
      <c r="X2" s="491"/>
      <c r="Y2" s="491"/>
      <c r="Z2" s="486"/>
      <c r="AA2" s="487"/>
      <c r="AB2" s="487"/>
      <c r="AC2" s="487"/>
      <c r="AD2" s="487"/>
      <c r="AE2" s="487"/>
    </row>
    <row r="3" spans="2:33" ht="60"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150" t="s">
        <v>76</v>
      </c>
      <c r="R3" s="150" t="s">
        <v>77</v>
      </c>
      <c r="S3" s="150" t="s">
        <v>78</v>
      </c>
      <c r="T3" s="150" t="s">
        <v>79</v>
      </c>
      <c r="U3" s="150" t="s">
        <v>80</v>
      </c>
      <c r="V3" s="150" t="s">
        <v>81</v>
      </c>
      <c r="W3" s="150" t="s">
        <v>876</v>
      </c>
      <c r="X3" s="150" t="s">
        <v>83</v>
      </c>
      <c r="Y3" s="150" t="s">
        <v>52</v>
      </c>
      <c r="Z3" s="186" t="s">
        <v>56</v>
      </c>
      <c r="AA3" s="187" t="s">
        <v>58</v>
      </c>
      <c r="AB3" s="187" t="s">
        <v>60</v>
      </c>
      <c r="AC3" s="187" t="s">
        <v>62</v>
      </c>
      <c r="AD3" s="187" t="s">
        <v>64</v>
      </c>
      <c r="AE3" s="187" t="s">
        <v>84</v>
      </c>
    </row>
    <row r="4" spans="2:33" ht="242.25" customHeight="1" x14ac:dyDescent="0.25">
      <c r="B4" s="203" t="s">
        <v>85</v>
      </c>
      <c r="C4" s="492" t="s">
        <v>105</v>
      </c>
      <c r="D4" s="193"/>
      <c r="E4" s="194">
        <v>576</v>
      </c>
      <c r="F4" s="411" t="s">
        <v>129</v>
      </c>
      <c r="G4" s="230"/>
      <c r="H4" s="302" t="s">
        <v>130</v>
      </c>
      <c r="I4" s="302" t="s">
        <v>131</v>
      </c>
      <c r="J4" s="230">
        <v>2</v>
      </c>
      <c r="K4" s="152"/>
      <c r="L4" s="379" t="s">
        <v>132</v>
      </c>
      <c r="M4" s="231">
        <v>1</v>
      </c>
      <c r="N4" s="317">
        <v>45566</v>
      </c>
      <c r="O4" s="365">
        <v>45688</v>
      </c>
      <c r="P4" s="201"/>
      <c r="Q4" s="385">
        <v>45565</v>
      </c>
      <c r="R4" s="412" t="s">
        <v>133</v>
      </c>
      <c r="S4" s="222">
        <v>0.05</v>
      </c>
      <c r="T4" s="223">
        <f t="shared" ref="T4" si="0">(IF(S4="","",IF(OR($J4=0,$J4="",Q4=""),"",S4/$J4)))</f>
        <v>2.5000000000000001E-2</v>
      </c>
      <c r="U4" s="224">
        <f t="shared" ref="U4" si="1">(IF(OR($M4="",T4=""),"",IF(OR($M4=0,T4=0),0,IF((T4*100%)/$M4&gt;100%,100%,(T4*100%)/$M4))))</f>
        <v>2.5000000000000001E-2</v>
      </c>
      <c r="V4" s="225" t="str">
        <f t="shared" ref="V4" si="2">IF(S4="","",IF(U4&lt;100%, IF(U4&lt;100%, "ALERTA","EN TERMINO"), IF(U4=100%, "OK", "EN TERMINO")))</f>
        <v>ALERTA</v>
      </c>
      <c r="W4" s="408" t="s">
        <v>134</v>
      </c>
      <c r="X4" s="437" t="s">
        <v>91</v>
      </c>
      <c r="Y4" s="388" t="str">
        <f>IF(U4=100%,IF(U4&gt;=100%,"CUMPLIDA","ATENCIÓN"),IF(U4&lt;50%,"ATENCIÓN","EN EJECUCIÓN"))</f>
        <v>ATENCIÓN</v>
      </c>
      <c r="Z4" s="188"/>
      <c r="AA4" s="188"/>
      <c r="AB4" s="407"/>
      <c r="AC4" s="190"/>
      <c r="AD4" s="222" t="s">
        <v>94</v>
      </c>
      <c r="AE4" s="190"/>
      <c r="AF4" s="191" t="s">
        <v>92</v>
      </c>
      <c r="AG4" s="191" t="s">
        <v>93</v>
      </c>
    </row>
    <row r="5" spans="2:33" ht="162" customHeight="1" x14ac:dyDescent="0.2">
      <c r="B5" s="203" t="s">
        <v>85</v>
      </c>
      <c r="C5" s="492"/>
      <c r="D5" s="193"/>
      <c r="E5" s="194">
        <v>576</v>
      </c>
      <c r="F5" s="411" t="s">
        <v>135</v>
      </c>
      <c r="G5" s="230"/>
      <c r="H5" s="302" t="s">
        <v>136</v>
      </c>
      <c r="I5" s="302" t="s">
        <v>137</v>
      </c>
      <c r="J5" s="230">
        <v>2</v>
      </c>
      <c r="K5" s="152"/>
      <c r="L5" s="379" t="s">
        <v>132</v>
      </c>
      <c r="M5" s="231">
        <v>1</v>
      </c>
      <c r="N5" s="317">
        <v>45566</v>
      </c>
      <c r="O5" s="365">
        <v>45688</v>
      </c>
      <c r="P5" s="152"/>
      <c r="Q5" s="389">
        <v>45565</v>
      </c>
      <c r="R5" s="412" t="s">
        <v>138</v>
      </c>
      <c r="S5" s="222">
        <v>0.05</v>
      </c>
      <c r="T5" s="226">
        <f t="shared" ref="T5" si="3">(IF(S5="","",IF(OR($J5=0,$J5="",Q5=""),"",S5/$J5)))</f>
        <v>2.5000000000000001E-2</v>
      </c>
      <c r="U5" s="227">
        <f t="shared" ref="U5" si="4">(IF(OR($M5="",T5=""),"",IF(OR($M5=0,T5=0),0,IF((T5*100%)/$M5&gt;100%,100%,(T5*100%)/$M5))))</f>
        <v>2.5000000000000001E-2</v>
      </c>
      <c r="V5" s="228" t="str">
        <f t="shared" ref="V5" si="5">IF(S5="","",IF(U5&lt;100%, IF(U5&lt;100%, "ALERTA","EN TERMINO"), IF(U5=100%, "OK", "EN TERMINO")))</f>
        <v>ALERTA</v>
      </c>
      <c r="W5" s="408" t="s">
        <v>139</v>
      </c>
      <c r="X5" s="437" t="s">
        <v>91</v>
      </c>
      <c r="Y5" s="388" t="str">
        <f>IF(U5=100%,IF(U5&gt;=100%,"CUMPLIDA","ATENCIÓN"),IF(U5&lt;50%,"ATENCIÓN","EN EJECUCIÓN"))</f>
        <v>ATENCIÓN</v>
      </c>
      <c r="Z5" s="153"/>
      <c r="AA5" s="153"/>
      <c r="AB5" s="153"/>
      <c r="AC5" s="153"/>
      <c r="AD5" s="222" t="s">
        <v>94</v>
      </c>
      <c r="AE5" s="152"/>
    </row>
  </sheetData>
  <mergeCells count="6">
    <mergeCell ref="C4:C5"/>
    <mergeCell ref="B1:F2"/>
    <mergeCell ref="G1:P2"/>
    <mergeCell ref="Q1:Y1"/>
    <mergeCell ref="Z1:AE2"/>
    <mergeCell ref="Q2:Y2"/>
  </mergeCells>
  <conditionalFormatting sqref="V4:V5">
    <cfRule type="containsText" dxfId="277" priority="8" stopIfTrue="1" operator="containsText" text="EN TERMINO">
      <formula>NOT(ISERROR(SEARCH("EN TERMINO",V4)))</formula>
    </cfRule>
    <cfRule type="containsText" priority="9" operator="containsText" text="AMARILLO">
      <formula>NOT(ISERROR(SEARCH("AMARILLO",V4)))</formula>
    </cfRule>
    <cfRule type="containsText" dxfId="276" priority="10" stopIfTrue="1" operator="containsText" text="ALERTA">
      <formula>NOT(ISERROR(SEARCH("ALERTA",V4)))</formula>
    </cfRule>
    <cfRule type="containsText" dxfId="275" priority="11" stopIfTrue="1" operator="containsText" text="OK">
      <formula>NOT(ISERROR(SEARCH("OK",V4)))</formula>
    </cfRule>
    <cfRule type="dataBar" priority="12">
      <dataBar>
        <cfvo type="min"/>
        <cfvo type="max"/>
        <color rgb="FF638EC6"/>
      </dataBar>
    </cfRule>
  </conditionalFormatting>
  <conditionalFormatting sqref="Y4:Y5">
    <cfRule type="containsText" dxfId="274" priority="1" operator="containsText" text="EN EJECUCIÓN">
      <formula>NOT(ISERROR(SEARCH("EN EJECUCIÓN",Y4)))</formula>
    </cfRule>
    <cfRule type="containsText" dxfId="273" priority="3" operator="containsText" text="EN TERMINO">
      <formula>NOT(ISERROR(SEARCH("EN TERMINO",Y4)))</formula>
    </cfRule>
    <cfRule type="containsText" dxfId="272" priority="4" operator="containsText" text="ATENCIÓN">
      <formula>NOT(ISERROR(SEARCH("ATENCIÓN",Y4)))</formula>
    </cfRule>
    <cfRule type="containsText" dxfId="271" priority="5" stopIfTrue="1" operator="containsText" text="PENDIENTE">
      <formula>NOT(ISERROR(SEARCH("PENDIENTE",Y4)))</formula>
    </cfRule>
    <cfRule type="containsText" dxfId="270" priority="6" stopIfTrue="1" operator="containsText" text="INCUMPLIDA">
      <formula>NOT(ISERROR(SEARCH("INCUMPLIDA",Y4)))</formula>
    </cfRule>
    <cfRule type="containsText" dxfId="269" priority="7" stopIfTrue="1" operator="containsText" text="CUMPLIDA">
      <formula>NOT(ISERROR(SEARCH("CUMPLIDA",Y4)))</formula>
    </cfRule>
  </conditionalFormatting>
  <conditionalFormatting sqref="AC4">
    <cfRule type="containsText" dxfId="268" priority="13" operator="containsText" text="cerrada">
      <formula>NOT(ISERROR(SEARCH("cerrada",AC4)))</formula>
    </cfRule>
    <cfRule type="containsText" dxfId="267" priority="14" operator="containsText" text="cerrado">
      <formula>NOT(ISERROR(SEARCH("cerrado",AC4)))</formula>
    </cfRule>
    <cfRule type="containsText" dxfId="266" priority="15" operator="containsText" text="Abierto">
      <formula>NOT(ISERROR(SEARCH("Abierto",AC4)))</formula>
    </cfRule>
  </conditionalFormatting>
  <dataValidations count="2">
    <dataValidation type="list" allowBlank="1" showInputMessage="1" showErrorMessage="1" sqref="Z4:AA4">
      <formula1>$AF$4:$AG$4</formula1>
    </dataValidation>
    <dataValidation type="list" allowBlank="1" showInputMessage="1" showErrorMessage="1" sqref="K4:K5">
      <formula1>"Correctiva, Preventiva, Acción de mejora"</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B1:AG28"/>
  <sheetViews>
    <sheetView zoomScaleNormal="100" workbookViewId="0">
      <pane xSplit="5" topLeftCell="U1" activePane="topRight" state="frozen"/>
      <selection pane="topRight" activeCell="W4" sqref="W4"/>
    </sheetView>
  </sheetViews>
  <sheetFormatPr baseColWidth="10" defaultColWidth="20.140625" defaultRowHeight="39.950000000000003" customHeight="1" outlineLevelCol="1" x14ac:dyDescent="0.2"/>
  <cols>
    <col min="1" max="1" width="4.140625" style="142" customWidth="1"/>
    <col min="2" max="2" width="20.140625" style="142"/>
    <col min="3" max="3" width="19.140625" style="142" customWidth="1"/>
    <col min="4" max="5" width="14.140625" style="142" customWidth="1"/>
    <col min="6" max="6" width="39" style="142" customWidth="1"/>
    <col min="7" max="7" width="20.140625" style="142"/>
    <col min="8" max="8" width="23" style="144" customWidth="1"/>
    <col min="9" max="9" width="28.28515625" style="142" customWidth="1"/>
    <col min="10" max="10" width="20.140625" style="142"/>
    <col min="11" max="13" width="10.85546875" style="142" customWidth="1"/>
    <col min="14" max="14" width="8.5703125" style="142" customWidth="1"/>
    <col min="15" max="15" width="13.85546875" style="142" customWidth="1"/>
    <col min="16" max="16" width="13.140625" style="142" customWidth="1"/>
    <col min="17" max="17" width="20.140625" style="143" outlineLevel="1"/>
    <col min="18" max="18" width="25.5703125" style="143" customWidth="1" outlineLevel="1"/>
    <col min="19" max="22" width="20.140625" style="143" outlineLevel="1"/>
    <col min="23" max="23" width="42.42578125" style="143" customWidth="1" outlineLevel="1"/>
    <col min="24" max="24" width="39.42578125" style="143" customWidth="1" outlineLevel="1"/>
    <col min="25"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489" t="s">
        <v>6</v>
      </c>
      <c r="C1" s="489"/>
      <c r="D1" s="489"/>
      <c r="E1" s="489"/>
      <c r="F1" s="489"/>
      <c r="G1" s="490" t="s">
        <v>19</v>
      </c>
      <c r="H1" s="490"/>
      <c r="I1" s="490"/>
      <c r="J1" s="490"/>
      <c r="K1" s="490"/>
      <c r="L1" s="490"/>
      <c r="M1" s="490"/>
      <c r="N1" s="490"/>
      <c r="O1" s="490"/>
      <c r="P1" s="490"/>
      <c r="Q1" s="488"/>
      <c r="R1" s="488"/>
      <c r="S1" s="488"/>
      <c r="T1" s="488"/>
      <c r="U1" s="488"/>
      <c r="V1" s="488"/>
      <c r="W1" s="488"/>
      <c r="X1" s="488"/>
      <c r="Y1" s="488"/>
      <c r="Z1" s="484" t="s">
        <v>69</v>
      </c>
      <c r="AA1" s="485"/>
      <c r="AB1" s="485"/>
      <c r="AC1" s="485"/>
      <c r="AD1" s="485"/>
      <c r="AE1" s="485"/>
    </row>
    <row r="2" spans="2:33" ht="18.75" customHeight="1" x14ac:dyDescent="0.25">
      <c r="B2" s="489"/>
      <c r="C2" s="489"/>
      <c r="D2" s="489"/>
      <c r="E2" s="489"/>
      <c r="F2" s="489"/>
      <c r="G2" s="490"/>
      <c r="H2" s="490"/>
      <c r="I2" s="490"/>
      <c r="J2" s="490"/>
      <c r="K2" s="490"/>
      <c r="L2" s="490"/>
      <c r="M2" s="490"/>
      <c r="N2" s="490"/>
      <c r="O2" s="490"/>
      <c r="P2" s="490"/>
      <c r="Q2" s="491" t="s">
        <v>70</v>
      </c>
      <c r="R2" s="491"/>
      <c r="S2" s="491"/>
      <c r="T2" s="491"/>
      <c r="U2" s="491"/>
      <c r="V2" s="491"/>
      <c r="W2" s="491"/>
      <c r="X2" s="491"/>
      <c r="Y2" s="491"/>
      <c r="Z2" s="486"/>
      <c r="AA2" s="487"/>
      <c r="AB2" s="487"/>
      <c r="AC2" s="487"/>
      <c r="AD2" s="487"/>
      <c r="AE2" s="487"/>
    </row>
    <row r="3" spans="2:33" ht="86.25"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150" t="s">
        <v>76</v>
      </c>
      <c r="R3" s="150" t="s">
        <v>77</v>
      </c>
      <c r="S3" s="150" t="s">
        <v>78</v>
      </c>
      <c r="T3" s="150" t="s">
        <v>79</v>
      </c>
      <c r="U3" s="150" t="s">
        <v>80</v>
      </c>
      <c r="V3" s="150" t="s">
        <v>81</v>
      </c>
      <c r="W3" s="150" t="s">
        <v>82</v>
      </c>
      <c r="X3" s="150" t="s">
        <v>83</v>
      </c>
      <c r="Y3" s="150" t="s">
        <v>52</v>
      </c>
      <c r="Z3" s="186" t="s">
        <v>56</v>
      </c>
      <c r="AA3" s="187" t="s">
        <v>58</v>
      </c>
      <c r="AB3" s="187" t="s">
        <v>60</v>
      </c>
      <c r="AC3" s="187" t="s">
        <v>62</v>
      </c>
      <c r="AD3" s="187" t="s">
        <v>64</v>
      </c>
      <c r="AE3" s="187" t="s">
        <v>84</v>
      </c>
    </row>
    <row r="4" spans="2:33" ht="123.75" customHeight="1" x14ac:dyDescent="0.25">
      <c r="B4" s="203" t="s">
        <v>85</v>
      </c>
      <c r="C4" s="496" t="s">
        <v>140</v>
      </c>
      <c r="D4" s="235"/>
      <c r="E4" s="236">
        <v>229</v>
      </c>
      <c r="F4" s="237" t="s">
        <v>141</v>
      </c>
      <c r="G4" s="238" t="s">
        <v>142</v>
      </c>
      <c r="H4" s="217" t="s">
        <v>143</v>
      </c>
      <c r="I4" s="217" t="s">
        <v>144</v>
      </c>
      <c r="J4" s="238">
        <v>2</v>
      </c>
      <c r="K4" s="239" t="s">
        <v>145</v>
      </c>
      <c r="L4" s="193" t="s">
        <v>146</v>
      </c>
      <c r="M4" s="231">
        <v>1</v>
      </c>
      <c r="N4" s="240">
        <v>44927</v>
      </c>
      <c r="O4" s="241">
        <v>45016</v>
      </c>
      <c r="P4" s="242">
        <v>45595</v>
      </c>
      <c r="Q4" s="385">
        <v>45565</v>
      </c>
      <c r="R4" s="239" t="s">
        <v>147</v>
      </c>
      <c r="S4" s="416">
        <v>2</v>
      </c>
      <c r="T4" s="223">
        <f t="shared" ref="T4" si="0">(IF(S4="","",IF(OR($J4=0,$J4="",Q4=""),"",S4/$J4)))</f>
        <v>1</v>
      </c>
      <c r="U4" s="224">
        <f t="shared" ref="U4" si="1">(IF(OR($M4="",T4=""),"",IF(OR($M4=0,T4=0),0,IF((T4*100%)/$M4&gt;100%,100%,(T4*100%)/$M4))))</f>
        <v>1</v>
      </c>
      <c r="V4" s="225" t="str">
        <f t="shared" ref="V4" si="2">IF(S4="","",IF(U4&lt;100%, IF(U4&lt;100%, "ALERTA","EN TERMINO"), IF(U4=100%, "OK", "EN TERMINO")))</f>
        <v>OK</v>
      </c>
      <c r="W4" s="408" t="s">
        <v>148</v>
      </c>
      <c r="X4" s="222" t="s">
        <v>149</v>
      </c>
      <c r="Y4" s="388" t="str">
        <f>IF(U4=100%,IF(U4&gt;=100%,"CUMPLIDA","ATENCIÓN"),IF(U4&lt;75%,"ATENCIÓN","EN EJECUCIÓN"))</f>
        <v>CUMPLIDA</v>
      </c>
      <c r="Z4" s="188" t="s">
        <v>92</v>
      </c>
      <c r="AA4" s="188" t="s">
        <v>93</v>
      </c>
      <c r="AB4" s="407" t="str">
        <f>IF(AND(Z4="SI",AA4="NO"),"EFECTIVA",IF(AND(Z4="NO",AA4="NO"),"INEFECTIVA",IF(AND(Z4="NO",AA4="SI"),"INEFECTIVA")))</f>
        <v>EFECTIVA</v>
      </c>
      <c r="AC4" s="190" t="str">
        <f>IF(AB4="EFECTIVA","NO","SI")</f>
        <v>NO</v>
      </c>
      <c r="AD4" s="222" t="s">
        <v>94</v>
      </c>
      <c r="AE4" s="190"/>
      <c r="AF4" s="191" t="s">
        <v>92</v>
      </c>
      <c r="AG4" s="191" t="s">
        <v>93</v>
      </c>
    </row>
    <row r="5" spans="2:33" ht="91.5" customHeight="1" x14ac:dyDescent="0.2">
      <c r="B5" s="203" t="s">
        <v>85</v>
      </c>
      <c r="C5" s="497"/>
      <c r="D5" s="235"/>
      <c r="E5" s="236">
        <v>234</v>
      </c>
      <c r="F5" s="237" t="s">
        <v>150</v>
      </c>
      <c r="G5" s="238" t="s">
        <v>151</v>
      </c>
      <c r="H5" s="217" t="s">
        <v>152</v>
      </c>
      <c r="I5" s="217" t="s">
        <v>153</v>
      </c>
      <c r="J5" s="238">
        <v>1</v>
      </c>
      <c r="K5" s="239" t="s">
        <v>145</v>
      </c>
      <c r="L5" s="193" t="s">
        <v>146</v>
      </c>
      <c r="M5" s="231">
        <v>1</v>
      </c>
      <c r="N5" s="240">
        <v>44927</v>
      </c>
      <c r="O5" s="241">
        <v>45016</v>
      </c>
      <c r="P5" s="242">
        <v>45595</v>
      </c>
      <c r="Q5" s="385">
        <v>45565</v>
      </c>
      <c r="R5" s="239" t="s">
        <v>154</v>
      </c>
      <c r="S5" s="416">
        <v>0</v>
      </c>
      <c r="T5" s="223">
        <f t="shared" ref="T5:T7" si="3">(IF(S5="","",IF(OR($J5=0,$J5="",Q5=""),"",S5/$J5)))</f>
        <v>0</v>
      </c>
      <c r="U5" s="224">
        <f t="shared" ref="U5:U7" si="4">(IF(OR($M5="",T5=""),"",IF(OR($M5=0,T5=0),0,IF((T5*100%)/$M5&gt;100%,100%,(T5*100%)/$M5))))</f>
        <v>0</v>
      </c>
      <c r="V5" s="225" t="str">
        <f t="shared" ref="V5:V7" si="5">IF(S5="","",IF(U5&lt;100%, IF(U5&lt;100%, "ALERTA","EN TERMINO"), IF(U5=100%, "OK", "EN TERMINO")))</f>
        <v>ALERTA</v>
      </c>
      <c r="W5" s="408" t="s">
        <v>155</v>
      </c>
      <c r="X5" s="222" t="s">
        <v>149</v>
      </c>
      <c r="Y5" s="388" t="str">
        <f>IF(U5=100%,IF(U5&gt;=100%,"CUMPLIDA","ATENCIÓN"),IF(U5&lt;75%,"ATENCIÓN","EN EJECUCIÓN"))</f>
        <v>ATENCIÓN</v>
      </c>
      <c r="Z5" s="153"/>
      <c r="AA5" s="153"/>
      <c r="AB5" s="153"/>
      <c r="AC5" s="153"/>
      <c r="AD5" s="222" t="s">
        <v>94</v>
      </c>
      <c r="AE5" s="152"/>
    </row>
    <row r="6" spans="2:33" ht="120.75" customHeight="1" x14ac:dyDescent="0.2">
      <c r="B6" s="193" t="s">
        <v>156</v>
      </c>
      <c r="C6" s="494" t="s">
        <v>157</v>
      </c>
      <c r="D6" s="193" t="s">
        <v>158</v>
      </c>
      <c r="E6" s="194">
        <v>426</v>
      </c>
      <c r="F6" s="243" t="s">
        <v>159</v>
      </c>
      <c r="G6" s="243" t="s">
        <v>160</v>
      </c>
      <c r="H6" s="243" t="s">
        <v>161</v>
      </c>
      <c r="I6" s="243" t="s">
        <v>162</v>
      </c>
      <c r="J6" s="238">
        <v>1</v>
      </c>
      <c r="K6" s="152" t="s">
        <v>101</v>
      </c>
      <c r="L6" s="238" t="s">
        <v>163</v>
      </c>
      <c r="M6" s="231">
        <v>1</v>
      </c>
      <c r="N6" s="232">
        <v>45413</v>
      </c>
      <c r="O6" s="244">
        <v>45473</v>
      </c>
      <c r="P6" s="245"/>
      <c r="Q6" s="389">
        <v>45547</v>
      </c>
      <c r="R6" s="239" t="s">
        <v>164</v>
      </c>
      <c r="S6" s="222">
        <v>1</v>
      </c>
      <c r="T6" s="226">
        <f t="shared" si="3"/>
        <v>1</v>
      </c>
      <c r="U6" s="227">
        <f t="shared" si="4"/>
        <v>1</v>
      </c>
      <c r="V6" s="228" t="str">
        <f t="shared" si="5"/>
        <v>OK</v>
      </c>
      <c r="W6" s="408" t="s">
        <v>165</v>
      </c>
      <c r="X6" s="222" t="s">
        <v>91</v>
      </c>
      <c r="Y6" s="388" t="str">
        <f>IF(U6=100%,IF(U6&gt;=100%,"CUMPLIDA","ATENCIÓN"),IF(U6&lt;100%,"INCUMPLIDA","EN EJECUCIÓN"))</f>
        <v>CUMPLIDA</v>
      </c>
      <c r="Z6" s="153"/>
      <c r="AA6" s="153"/>
      <c r="AB6" s="153"/>
      <c r="AC6" s="153"/>
      <c r="AD6" s="222" t="s">
        <v>94</v>
      </c>
      <c r="AE6" s="152"/>
    </row>
    <row r="7" spans="2:33" ht="223.5" customHeight="1" x14ac:dyDescent="0.2">
      <c r="B7" s="193" t="s">
        <v>156</v>
      </c>
      <c r="C7" s="495"/>
      <c r="D7" s="193" t="s">
        <v>158</v>
      </c>
      <c r="E7" s="194">
        <v>427</v>
      </c>
      <c r="F7" s="243" t="s">
        <v>166</v>
      </c>
      <c r="G7" s="243" t="s">
        <v>167</v>
      </c>
      <c r="H7" s="243" t="s">
        <v>168</v>
      </c>
      <c r="I7" s="243" t="s">
        <v>169</v>
      </c>
      <c r="J7" s="238">
        <v>2</v>
      </c>
      <c r="K7" s="152" t="s">
        <v>101</v>
      </c>
      <c r="L7" s="238" t="s">
        <v>163</v>
      </c>
      <c r="M7" s="231">
        <v>1</v>
      </c>
      <c r="N7" s="232">
        <v>45413</v>
      </c>
      <c r="O7" s="244">
        <v>45473</v>
      </c>
      <c r="P7" s="201"/>
      <c r="Q7" s="389">
        <v>45547</v>
      </c>
      <c r="R7" s="239" t="s">
        <v>170</v>
      </c>
      <c r="S7" s="222">
        <v>2</v>
      </c>
      <c r="T7" s="226">
        <f t="shared" si="3"/>
        <v>1</v>
      </c>
      <c r="U7" s="227">
        <f t="shared" si="4"/>
        <v>1</v>
      </c>
      <c r="V7" s="228" t="str">
        <f t="shared" si="5"/>
        <v>OK</v>
      </c>
      <c r="W7" s="408" t="s">
        <v>171</v>
      </c>
      <c r="X7" s="222" t="s">
        <v>91</v>
      </c>
      <c r="Y7" s="388" t="str">
        <f>IF(U7=100%,IF(U7&gt;=100%,"CUMPLIDA","ATENCIÓN"),IF(U7&lt;100%,"INCUMPLIDA","EN EJECUCIÓN"))</f>
        <v>CUMPLIDA</v>
      </c>
      <c r="Z7" s="153"/>
      <c r="AA7" s="153"/>
      <c r="AB7" s="153"/>
      <c r="AC7" s="153"/>
      <c r="AD7" s="222" t="s">
        <v>94</v>
      </c>
      <c r="AE7" s="152"/>
    </row>
    <row r="8" spans="2:33" ht="100.5" customHeight="1" x14ac:dyDescent="0.2">
      <c r="B8" s="203" t="s">
        <v>85</v>
      </c>
      <c r="C8" s="234" t="s">
        <v>172</v>
      </c>
      <c r="D8" s="247" t="s">
        <v>173</v>
      </c>
      <c r="E8" s="248">
        <v>443</v>
      </c>
      <c r="F8" s="243" t="s">
        <v>174</v>
      </c>
      <c r="G8" s="249" t="s">
        <v>175</v>
      </c>
      <c r="H8" s="250" t="s">
        <v>176</v>
      </c>
      <c r="I8" s="249" t="s">
        <v>177</v>
      </c>
      <c r="J8" s="193">
        <v>2</v>
      </c>
      <c r="K8" s="152" t="s">
        <v>145</v>
      </c>
      <c r="L8" s="238" t="s">
        <v>178</v>
      </c>
      <c r="M8" s="231">
        <v>1</v>
      </c>
      <c r="N8" s="232">
        <v>45156</v>
      </c>
      <c r="O8" s="232">
        <v>45291</v>
      </c>
      <c r="P8" s="466">
        <v>45504</v>
      </c>
      <c r="Q8" s="385">
        <v>45565</v>
      </c>
      <c r="R8" s="414" t="s">
        <v>179</v>
      </c>
      <c r="S8" s="375">
        <v>1</v>
      </c>
      <c r="T8" s="223">
        <f>(IF(S8="","",IF(OR($J8=0,$J8="",Q8=""),"",S8/$J8)))</f>
        <v>0.5</v>
      </c>
      <c r="U8" s="224">
        <f t="shared" ref="U8" si="6">(IF(OR($M8="",T8=""),"",IF(OR($M8=0,T8=0),0,IF((T8*100%)/$M8&gt;100%,100%,(T8*100%)/$M8))))</f>
        <v>0.5</v>
      </c>
      <c r="V8" s="225" t="str">
        <f>IF(S8="","",IF(U8&lt;100%, IF(U8&lt;100%, "ALERTA","EN TERMINO"), IF(U8=100%, "OK", "EN TERMINO")))</f>
        <v>ALERTA</v>
      </c>
      <c r="W8" s="455" t="s">
        <v>180</v>
      </c>
      <c r="X8" s="462" t="s">
        <v>181</v>
      </c>
      <c r="Y8" s="388" t="str">
        <f>IF(U8=100%,IF(U8&gt;=100%,"CUMPLIDA","ATENCIÓN"),IF(U8&lt;100%,"INCUMPLIDA","EN EJECUCIÓN"))</f>
        <v>INCUMPLIDA</v>
      </c>
      <c r="Z8" s="188" t="s">
        <v>93</v>
      </c>
      <c r="AA8" s="188" t="s">
        <v>93</v>
      </c>
      <c r="AB8" s="407" t="str">
        <f>IF(AND(Z8="SI",AA8="NO"),"EFECTIVA",IF(AND(Z8="NO",AA8="NO"),"INEFECTIVA",IF(AND(Z8="NO",AA8="SI"),"INEFECTIVA")))</f>
        <v>INEFECTIVA</v>
      </c>
      <c r="AC8" s="190" t="str">
        <f>IF(AB8="EFECTIVA","NO","SI")</f>
        <v>SI</v>
      </c>
      <c r="AD8" s="222" t="s">
        <v>94</v>
      </c>
      <c r="AE8" s="152"/>
    </row>
    <row r="9" spans="2:33" ht="207" customHeight="1" x14ac:dyDescent="0.25">
      <c r="B9" s="203" t="s">
        <v>85</v>
      </c>
      <c r="C9" s="218" t="s">
        <v>182</v>
      </c>
      <c r="D9" s="193" t="s">
        <v>183</v>
      </c>
      <c r="E9" s="248">
        <v>468</v>
      </c>
      <c r="F9" s="243" t="s">
        <v>184</v>
      </c>
      <c r="G9" s="249" t="s">
        <v>185</v>
      </c>
      <c r="H9" s="249" t="s">
        <v>186</v>
      </c>
      <c r="I9" s="386" t="s">
        <v>187</v>
      </c>
      <c r="J9" s="193">
        <v>1</v>
      </c>
      <c r="K9" s="152" t="s">
        <v>145</v>
      </c>
      <c r="L9" s="238" t="s">
        <v>163</v>
      </c>
      <c r="M9" s="231">
        <v>1</v>
      </c>
      <c r="N9" s="232">
        <v>45292</v>
      </c>
      <c r="O9" s="232">
        <v>46387</v>
      </c>
      <c r="P9" s="246"/>
      <c r="Q9" s="385">
        <v>45565</v>
      </c>
      <c r="R9" s="239" t="s">
        <v>188</v>
      </c>
      <c r="S9" s="222"/>
      <c r="T9" s="223" t="str">
        <f t="shared" ref="T9:T14" si="7">(IF(S9="","",IF(OR($J9=0,$J9="",Q9=""),"",S9/$J9)))</f>
        <v/>
      </c>
      <c r="U9" s="224" t="str">
        <f t="shared" ref="U9:U14" si="8">(IF(OR($M9="",T9=""),"",IF(OR($M9=0,T9=0),0,IF((T9*100%)/$M9&gt;100%,100%,(T9*100%)/$M9))))</f>
        <v/>
      </c>
      <c r="V9" s="225" t="str">
        <f t="shared" ref="V9:V14" si="9">IF(S9="","",IF(U9&lt;100%, IF(U9&lt;100%, "ALERTA","EN TERMINO"), IF(U9=100%, "OK", "EN TERMINO")))</f>
        <v/>
      </c>
      <c r="W9" s="408" t="s">
        <v>189</v>
      </c>
      <c r="X9" s="239" t="s">
        <v>122</v>
      </c>
      <c r="Y9" s="388" t="str">
        <f t="shared" ref="Y9:Y14" si="10">IF(U9=100%,IF(U9&gt;=100%,"CUMPLIDA","ATENCIÓN"),IF(U9&lt;75%,"ATENCIÓN","EN EJECUCIÓN"))</f>
        <v>EN EJECUCIÓN</v>
      </c>
      <c r="Z9" s="222" t="s">
        <v>93</v>
      </c>
      <c r="AA9" s="222" t="s">
        <v>93</v>
      </c>
      <c r="AB9" s="222" t="s">
        <v>190</v>
      </c>
      <c r="AC9" s="222" t="s">
        <v>92</v>
      </c>
      <c r="AD9" s="222" t="s">
        <v>94</v>
      </c>
      <c r="AE9" s="152"/>
    </row>
    <row r="10" spans="2:33" ht="120" customHeight="1" x14ac:dyDescent="0.2">
      <c r="B10" s="203" t="s">
        <v>85</v>
      </c>
      <c r="C10" s="492" t="s">
        <v>86</v>
      </c>
      <c r="D10" s="152"/>
      <c r="E10" s="248">
        <v>485</v>
      </c>
      <c r="F10" s="202" t="s">
        <v>191</v>
      </c>
      <c r="G10" s="152"/>
      <c r="H10" s="249" t="s">
        <v>192</v>
      </c>
      <c r="I10" s="152"/>
      <c r="J10" s="152">
        <v>12</v>
      </c>
      <c r="K10" s="152"/>
      <c r="L10" s="238" t="s">
        <v>163</v>
      </c>
      <c r="M10" s="231">
        <v>1</v>
      </c>
      <c r="N10" s="232">
        <v>45313</v>
      </c>
      <c r="O10" s="232">
        <v>45657</v>
      </c>
      <c r="P10" s="246"/>
      <c r="Q10" s="385">
        <v>45565</v>
      </c>
      <c r="R10" s="239" t="s">
        <v>193</v>
      </c>
      <c r="S10" s="222">
        <v>0</v>
      </c>
      <c r="T10" s="223">
        <f t="shared" si="7"/>
        <v>0</v>
      </c>
      <c r="U10" s="224">
        <f t="shared" si="8"/>
        <v>0</v>
      </c>
      <c r="V10" s="225" t="str">
        <f t="shared" si="9"/>
        <v>ALERTA</v>
      </c>
      <c r="W10" s="408" t="s">
        <v>194</v>
      </c>
      <c r="X10" s="437" t="s">
        <v>91</v>
      </c>
      <c r="Y10" s="388" t="str">
        <f t="shared" si="10"/>
        <v>ATENCIÓN</v>
      </c>
      <c r="Z10" s="153"/>
      <c r="AA10" s="153"/>
      <c r="AB10" s="153"/>
      <c r="AC10" s="153"/>
      <c r="AD10" s="222" t="s">
        <v>94</v>
      </c>
      <c r="AE10" s="152"/>
    </row>
    <row r="11" spans="2:33" ht="120" customHeight="1" x14ac:dyDescent="0.2">
      <c r="B11" s="203" t="s">
        <v>85</v>
      </c>
      <c r="C11" s="492"/>
      <c r="D11" s="152"/>
      <c r="E11" s="248">
        <v>486</v>
      </c>
      <c r="F11" s="202" t="s">
        <v>195</v>
      </c>
      <c r="G11" s="152"/>
      <c r="H11" s="249" t="s">
        <v>196</v>
      </c>
      <c r="I11" s="152"/>
      <c r="J11" s="152">
        <v>12</v>
      </c>
      <c r="K11" s="152"/>
      <c r="L11" s="238" t="s">
        <v>163</v>
      </c>
      <c r="M11" s="231">
        <v>1</v>
      </c>
      <c r="N11" s="232">
        <v>45292</v>
      </c>
      <c r="O11" s="232">
        <v>45657</v>
      </c>
      <c r="P11" s="246"/>
      <c r="Q11" s="385">
        <v>45565</v>
      </c>
      <c r="R11" s="239" t="s">
        <v>193</v>
      </c>
      <c r="S11" s="222">
        <v>3</v>
      </c>
      <c r="T11" s="223">
        <f t="shared" si="7"/>
        <v>0.25</v>
      </c>
      <c r="U11" s="224">
        <f t="shared" si="8"/>
        <v>0.25</v>
      </c>
      <c r="V11" s="225" t="str">
        <f t="shared" si="9"/>
        <v>ALERTA</v>
      </c>
      <c r="W11" s="408" t="s">
        <v>197</v>
      </c>
      <c r="X11" s="437" t="s">
        <v>91</v>
      </c>
      <c r="Y11" s="388" t="str">
        <f t="shared" si="10"/>
        <v>ATENCIÓN</v>
      </c>
      <c r="Z11" s="153"/>
      <c r="AA11" s="153"/>
      <c r="AB11" s="153"/>
      <c r="AC11" s="153"/>
      <c r="AD11" s="222" t="s">
        <v>94</v>
      </c>
      <c r="AE11" s="152"/>
    </row>
    <row r="12" spans="2:33" ht="120" customHeight="1" x14ac:dyDescent="0.2">
      <c r="B12" s="203" t="s">
        <v>85</v>
      </c>
      <c r="C12" s="492"/>
      <c r="D12" s="152"/>
      <c r="E12" s="248">
        <v>487</v>
      </c>
      <c r="F12" s="202" t="s">
        <v>198</v>
      </c>
      <c r="G12" s="152"/>
      <c r="H12" s="252" t="s">
        <v>199</v>
      </c>
      <c r="I12" s="152"/>
      <c r="J12" s="152">
        <v>2</v>
      </c>
      <c r="K12" s="152"/>
      <c r="L12" s="238" t="s">
        <v>163</v>
      </c>
      <c r="M12" s="231">
        <v>1</v>
      </c>
      <c r="N12" s="232">
        <v>45292</v>
      </c>
      <c r="O12" s="232">
        <v>45504</v>
      </c>
      <c r="P12" s="251">
        <v>45657</v>
      </c>
      <c r="Q12" s="385">
        <v>45565</v>
      </c>
      <c r="R12" s="239" t="s">
        <v>200</v>
      </c>
      <c r="S12" s="222">
        <v>0</v>
      </c>
      <c r="T12" s="223">
        <f t="shared" si="7"/>
        <v>0</v>
      </c>
      <c r="U12" s="224">
        <f t="shared" si="8"/>
        <v>0</v>
      </c>
      <c r="V12" s="225" t="str">
        <f t="shared" si="9"/>
        <v>ALERTA</v>
      </c>
      <c r="W12" s="408" t="s">
        <v>197</v>
      </c>
      <c r="X12" s="437" t="s">
        <v>91</v>
      </c>
      <c r="Y12" s="388" t="str">
        <f t="shared" si="10"/>
        <v>ATENCIÓN</v>
      </c>
      <c r="Z12" s="153"/>
      <c r="AA12" s="153"/>
      <c r="AB12" s="153"/>
      <c r="AC12" s="153"/>
      <c r="AD12" s="222" t="s">
        <v>94</v>
      </c>
      <c r="AE12" s="152"/>
    </row>
    <row r="13" spans="2:33" ht="120" customHeight="1" x14ac:dyDescent="0.2">
      <c r="B13" s="203" t="s">
        <v>85</v>
      </c>
      <c r="C13" s="492"/>
      <c r="D13" s="152"/>
      <c r="E13" s="248">
        <v>488</v>
      </c>
      <c r="F13" s="202" t="s">
        <v>201</v>
      </c>
      <c r="G13" s="152"/>
      <c r="H13" s="249" t="s">
        <v>196</v>
      </c>
      <c r="I13" s="152"/>
      <c r="J13" s="152">
        <v>12</v>
      </c>
      <c r="K13" s="152"/>
      <c r="L13" s="238" t="s">
        <v>163</v>
      </c>
      <c r="M13" s="231">
        <v>1</v>
      </c>
      <c r="N13" s="232">
        <v>45292</v>
      </c>
      <c r="O13" s="232">
        <v>45657</v>
      </c>
      <c r="P13" s="246"/>
      <c r="Q13" s="385">
        <v>45565</v>
      </c>
      <c r="R13" s="239" t="s">
        <v>193</v>
      </c>
      <c r="S13" s="222">
        <v>3</v>
      </c>
      <c r="T13" s="223">
        <f t="shared" si="7"/>
        <v>0.25</v>
      </c>
      <c r="U13" s="224">
        <f t="shared" si="8"/>
        <v>0.25</v>
      </c>
      <c r="V13" s="225" t="str">
        <f t="shared" si="9"/>
        <v>ALERTA</v>
      </c>
      <c r="W13" s="408" t="s">
        <v>197</v>
      </c>
      <c r="X13" s="437" t="s">
        <v>91</v>
      </c>
      <c r="Y13" s="388" t="str">
        <f t="shared" si="10"/>
        <v>ATENCIÓN</v>
      </c>
      <c r="Z13" s="153"/>
      <c r="AA13" s="153"/>
      <c r="AB13" s="153"/>
      <c r="AC13" s="153"/>
      <c r="AD13" s="222" t="s">
        <v>94</v>
      </c>
      <c r="AE13" s="152"/>
    </row>
    <row r="14" spans="2:33" ht="120" customHeight="1" x14ac:dyDescent="0.2">
      <c r="B14" s="192" t="s">
        <v>85</v>
      </c>
      <c r="C14" s="494"/>
      <c r="D14" s="179"/>
      <c r="E14" s="253">
        <v>489</v>
      </c>
      <c r="F14" s="254" t="s">
        <v>202</v>
      </c>
      <c r="G14" s="179"/>
      <c r="H14" s="255" t="s">
        <v>203</v>
      </c>
      <c r="I14" s="179"/>
      <c r="J14" s="179">
        <v>12</v>
      </c>
      <c r="K14" s="179"/>
      <c r="L14" s="256" t="s">
        <v>163</v>
      </c>
      <c r="M14" s="198">
        <v>1</v>
      </c>
      <c r="N14" s="257">
        <v>45292</v>
      </c>
      <c r="O14" s="257">
        <v>45657</v>
      </c>
      <c r="P14" s="258"/>
      <c r="Q14" s="385">
        <v>45565</v>
      </c>
      <c r="R14" s="239" t="s">
        <v>193</v>
      </c>
      <c r="S14" s="222">
        <v>3</v>
      </c>
      <c r="T14" s="223">
        <f t="shared" si="7"/>
        <v>0.25</v>
      </c>
      <c r="U14" s="224">
        <f t="shared" si="8"/>
        <v>0.25</v>
      </c>
      <c r="V14" s="225" t="str">
        <f t="shared" si="9"/>
        <v>ALERTA</v>
      </c>
      <c r="W14" s="408" t="s">
        <v>197</v>
      </c>
      <c r="X14" s="437" t="s">
        <v>91</v>
      </c>
      <c r="Y14" s="388" t="str">
        <f t="shared" si="10"/>
        <v>ATENCIÓN</v>
      </c>
      <c r="Z14" s="153"/>
      <c r="AA14" s="153"/>
      <c r="AB14" s="153"/>
      <c r="AC14" s="153"/>
      <c r="AD14" s="222" t="s">
        <v>94</v>
      </c>
      <c r="AE14" s="152"/>
    </row>
    <row r="15" spans="2:33" ht="198" customHeight="1" x14ac:dyDescent="0.25">
      <c r="B15" s="203" t="s">
        <v>85</v>
      </c>
      <c r="C15" s="492" t="s">
        <v>112</v>
      </c>
      <c r="D15" s="193" t="s">
        <v>113</v>
      </c>
      <c r="E15" s="194">
        <v>510</v>
      </c>
      <c r="F15" s="243" t="s">
        <v>204</v>
      </c>
      <c r="G15" s="243" t="s">
        <v>205</v>
      </c>
      <c r="H15" s="243" t="s">
        <v>206</v>
      </c>
      <c r="I15" s="238" t="s">
        <v>207</v>
      </c>
      <c r="J15" s="238">
        <v>2</v>
      </c>
      <c r="K15" s="152" t="s">
        <v>101</v>
      </c>
      <c r="L15" s="193" t="s">
        <v>163</v>
      </c>
      <c r="M15" s="231">
        <v>1</v>
      </c>
      <c r="N15" s="259">
        <v>45422</v>
      </c>
      <c r="O15" s="387">
        <v>45503</v>
      </c>
      <c r="P15" s="201"/>
      <c r="Q15" s="385">
        <v>45565</v>
      </c>
      <c r="R15" s="415" t="s">
        <v>208</v>
      </c>
      <c r="S15" s="375">
        <v>0</v>
      </c>
      <c r="T15" s="223">
        <f t="shared" ref="T15:T16" si="11">(IF(S15="","",IF(OR($J15=0,$J15="",Q15=""),"",S15/$J15)))</f>
        <v>0</v>
      </c>
      <c r="U15" s="224">
        <f t="shared" ref="U15:U16" si="12">(IF(OR($M15="",T15=""),"",IF(OR($M15=0,T15=0),0,IF((T15*100%)/$M15&gt;100%,100%,(T15*100%)/$M15))))</f>
        <v>0</v>
      </c>
      <c r="V15" s="225" t="str">
        <f t="shared" ref="V15:V17" si="13">IF(S15="","",IF(U15&lt;100%, IF(U15&lt;100%, "ALERTA","EN TERMINO"), IF(U15=100%, "OK", "EN TERMINO")))</f>
        <v>ALERTA</v>
      </c>
      <c r="W15" s="415" t="s">
        <v>209</v>
      </c>
      <c r="X15" s="415" t="s">
        <v>122</v>
      </c>
      <c r="Y15" s="388" t="str">
        <f t="shared" ref="Y15" si="14">IF(U15=100%,IF(U15&gt;=100%,"CUMPLIDA","ATENCIÓN"),IF(U15&lt;100%,"INCUMPLIDA","EN EJECUCIÓN"))</f>
        <v>INCUMPLIDA</v>
      </c>
      <c r="Z15" s="188" t="s">
        <v>93</v>
      </c>
      <c r="AA15" s="188" t="s">
        <v>93</v>
      </c>
      <c r="AB15" s="407" t="str">
        <f>IF(AND(Z15="SI",AA15="NO"),"EFECTIVA",IF(AND(Z15="NO",AA15="NO"),"INEFECTIVA",IF(AND(Z15="NO",AA15="SI"),"INEFECTIVA")))</f>
        <v>INEFECTIVA</v>
      </c>
      <c r="AC15" s="190" t="str">
        <f>IF(AB15="EFECTIVA","NO","SI")</f>
        <v>SI</v>
      </c>
      <c r="AD15" s="222" t="s">
        <v>94</v>
      </c>
      <c r="AE15" s="152"/>
    </row>
    <row r="16" spans="2:33" ht="309.75" customHeight="1" x14ac:dyDescent="0.25">
      <c r="B16" s="203" t="s">
        <v>85</v>
      </c>
      <c r="C16" s="492"/>
      <c r="D16" s="193" t="s">
        <v>113</v>
      </c>
      <c r="E16" s="194">
        <v>510</v>
      </c>
      <c r="F16" s="243" t="s">
        <v>204</v>
      </c>
      <c r="G16" s="243" t="s">
        <v>205</v>
      </c>
      <c r="H16" s="243" t="s">
        <v>210</v>
      </c>
      <c r="I16" s="238" t="s">
        <v>211</v>
      </c>
      <c r="J16" s="238">
        <v>1</v>
      </c>
      <c r="K16" s="152" t="s">
        <v>101</v>
      </c>
      <c r="L16" s="193" t="s">
        <v>163</v>
      </c>
      <c r="M16" s="231">
        <v>1</v>
      </c>
      <c r="N16" s="259">
        <v>45505</v>
      </c>
      <c r="O16" s="259">
        <v>45808</v>
      </c>
      <c r="P16" s="201"/>
      <c r="Q16" s="385">
        <v>45565</v>
      </c>
      <c r="R16" s="239" t="s">
        <v>212</v>
      </c>
      <c r="S16" s="222">
        <v>0</v>
      </c>
      <c r="T16" s="223">
        <f t="shared" si="11"/>
        <v>0</v>
      </c>
      <c r="U16" s="224">
        <f t="shared" si="12"/>
        <v>0</v>
      </c>
      <c r="V16" s="225" t="str">
        <f t="shared" si="13"/>
        <v>ALERTA</v>
      </c>
      <c r="W16" s="415" t="s">
        <v>213</v>
      </c>
      <c r="X16" s="415" t="s">
        <v>122</v>
      </c>
      <c r="Y16" s="388" t="str">
        <f>IF(U16=100%,IF(U16&gt;=100%,"CUMPLIDA","ATENCIÓN"),IF(U16&lt;75%,"ATENCIÓN","EN EJECUCIÓN"))</f>
        <v>ATENCIÓN</v>
      </c>
      <c r="Z16" s="222" t="s">
        <v>93</v>
      </c>
      <c r="AA16" s="222" t="s">
        <v>93</v>
      </c>
      <c r="AB16" s="222" t="s">
        <v>190</v>
      </c>
      <c r="AC16" s="222" t="s">
        <v>92</v>
      </c>
      <c r="AD16" s="222" t="s">
        <v>94</v>
      </c>
      <c r="AE16" s="152"/>
    </row>
    <row r="17" spans="2:31" ht="204.75" customHeight="1" x14ac:dyDescent="0.25">
      <c r="B17" s="203" t="s">
        <v>85</v>
      </c>
      <c r="C17" s="492"/>
      <c r="D17" s="193" t="s">
        <v>113</v>
      </c>
      <c r="E17" s="194">
        <v>511</v>
      </c>
      <c r="F17" s="243" t="s">
        <v>214</v>
      </c>
      <c r="G17" s="243" t="s">
        <v>215</v>
      </c>
      <c r="H17" s="243" t="s">
        <v>216</v>
      </c>
      <c r="I17" s="238" t="s">
        <v>217</v>
      </c>
      <c r="J17" s="238">
        <v>1</v>
      </c>
      <c r="K17" s="152" t="s">
        <v>101</v>
      </c>
      <c r="L17" s="193" t="s">
        <v>163</v>
      </c>
      <c r="M17" s="231">
        <v>1</v>
      </c>
      <c r="N17" s="259">
        <v>45474</v>
      </c>
      <c r="O17" s="259">
        <v>45504</v>
      </c>
      <c r="P17" s="390">
        <v>45565</v>
      </c>
      <c r="Q17" s="385">
        <v>45565</v>
      </c>
      <c r="R17" s="415" t="s">
        <v>218</v>
      </c>
      <c r="S17" s="375">
        <v>0</v>
      </c>
      <c r="T17" s="223">
        <f t="shared" ref="T17:T25" si="15">(IF(S17="","",IF(OR($J17=0,$J17="",Q17=""),"",S17/$J17)))</f>
        <v>0</v>
      </c>
      <c r="U17" s="224">
        <f t="shared" ref="U17:U25" si="16">(IF(OR($M17="",T17=""),"",IF(OR($M17=0,T17=0),0,IF((T17*100%)/$M17&gt;100%,100%,(T17*100%)/$M17))))</f>
        <v>0</v>
      </c>
      <c r="V17" s="225" t="str">
        <f t="shared" si="13"/>
        <v>ALERTA</v>
      </c>
      <c r="W17" s="415" t="s">
        <v>219</v>
      </c>
      <c r="X17" s="415" t="s">
        <v>122</v>
      </c>
      <c r="Y17" s="388" t="str">
        <f t="shared" ref="Y17:Y18" si="17">IF(U17=100%,IF(U17&gt;=100%,"CUMPLIDA","ATENCIÓN"),IF(U17&lt;100%,"INCUMPLIDA","EN EJECUCIÓN"))</f>
        <v>INCUMPLIDA</v>
      </c>
      <c r="Z17" s="188" t="s">
        <v>93</v>
      </c>
      <c r="AA17" s="188" t="s">
        <v>93</v>
      </c>
      <c r="AB17" s="407" t="str">
        <f>IF(AND(Z17="SI",AA17="NO"),"EFECTIVA",IF(AND(Z17="NO",AA17="NO"),"INEFECTIVA",IF(AND(Z17="NO",AA17="SI"),"INEFECTIVA")))</f>
        <v>INEFECTIVA</v>
      </c>
      <c r="AC17" s="190" t="str">
        <f>IF(AB17="EFECTIVA","NO","SI")</f>
        <v>SI</v>
      </c>
      <c r="AD17" s="222" t="s">
        <v>94</v>
      </c>
      <c r="AE17" s="152"/>
    </row>
    <row r="18" spans="2:31" ht="229.5" customHeight="1" x14ac:dyDescent="0.25">
      <c r="B18" s="192" t="s">
        <v>85</v>
      </c>
      <c r="C18" s="494"/>
      <c r="D18" s="197" t="s">
        <v>113</v>
      </c>
      <c r="E18" s="204">
        <v>511</v>
      </c>
      <c r="F18" s="285" t="s">
        <v>214</v>
      </c>
      <c r="G18" s="285" t="s">
        <v>221</v>
      </c>
      <c r="H18" s="285" t="s">
        <v>222</v>
      </c>
      <c r="I18" s="256" t="s">
        <v>223</v>
      </c>
      <c r="J18" s="256">
        <v>38</v>
      </c>
      <c r="K18" s="179" t="s">
        <v>118</v>
      </c>
      <c r="L18" s="197" t="s">
        <v>163</v>
      </c>
      <c r="M18" s="198">
        <v>1</v>
      </c>
      <c r="N18" s="259">
        <v>45423</v>
      </c>
      <c r="O18" s="259">
        <v>45504</v>
      </c>
      <c r="P18" s="391">
        <v>45565</v>
      </c>
      <c r="Q18" s="385">
        <v>45565</v>
      </c>
      <c r="R18" s="415" t="s">
        <v>179</v>
      </c>
      <c r="S18" s="375">
        <v>0</v>
      </c>
      <c r="T18" s="223">
        <f t="shared" si="15"/>
        <v>0</v>
      </c>
      <c r="U18" s="224">
        <f t="shared" si="16"/>
        <v>0</v>
      </c>
      <c r="V18" s="225" t="str">
        <f t="shared" ref="V18:V25" si="18">IF(S18="","",IF(U18&lt;100%, IF(U18&lt;100%, "ALERTA","EN TERMINO"), IF(U18=100%, "OK", "EN TERMINO")))</f>
        <v>ALERTA</v>
      </c>
      <c r="W18" s="415" t="s">
        <v>224</v>
      </c>
      <c r="X18" s="415" t="s">
        <v>122</v>
      </c>
      <c r="Y18" s="388" t="str">
        <f t="shared" si="17"/>
        <v>INCUMPLIDA</v>
      </c>
      <c r="Z18" s="188" t="s">
        <v>93</v>
      </c>
      <c r="AA18" s="188" t="s">
        <v>93</v>
      </c>
      <c r="AB18" s="407" t="str">
        <f>IF(AND(Z18="SI",AA18="NO"),"EFECTIVA",IF(AND(Z18="NO",AA18="NO"),"INEFECTIVA",IF(AND(Z18="NO",AA18="SI"),"INEFECTIVA")))</f>
        <v>INEFECTIVA</v>
      </c>
      <c r="AC18" s="190" t="str">
        <f>IF(AB18="EFECTIVA","NO","SI")</f>
        <v>SI</v>
      </c>
      <c r="AD18" s="222" t="s">
        <v>94</v>
      </c>
      <c r="AE18" s="152"/>
    </row>
    <row r="19" spans="2:31" ht="109.5" customHeight="1" x14ac:dyDescent="0.2">
      <c r="B19" s="203" t="s">
        <v>85</v>
      </c>
      <c r="C19" s="494" t="s">
        <v>225</v>
      </c>
      <c r="D19" s="193" t="s">
        <v>226</v>
      </c>
      <c r="E19" s="248">
        <v>571</v>
      </c>
      <c r="F19" s="263" t="s">
        <v>227</v>
      </c>
      <c r="G19" s="368" t="s">
        <v>228</v>
      </c>
      <c r="H19" s="267" t="s">
        <v>229</v>
      </c>
      <c r="I19" s="267" t="s">
        <v>230</v>
      </c>
      <c r="J19" s="267">
        <v>2</v>
      </c>
      <c r="K19" s="179" t="s">
        <v>101</v>
      </c>
      <c r="L19" s="267" t="s">
        <v>163</v>
      </c>
      <c r="M19" s="231">
        <v>1</v>
      </c>
      <c r="N19" s="270">
        <v>45505</v>
      </c>
      <c r="O19" s="270">
        <v>45595</v>
      </c>
      <c r="P19" s="384"/>
      <c r="Q19" s="385">
        <v>45565</v>
      </c>
      <c r="R19" s="239" t="s">
        <v>231</v>
      </c>
      <c r="S19" s="222">
        <v>0.5</v>
      </c>
      <c r="T19" s="223">
        <f t="shared" si="15"/>
        <v>0.25</v>
      </c>
      <c r="U19" s="224">
        <f t="shared" si="16"/>
        <v>0.25</v>
      </c>
      <c r="V19" s="225" t="str">
        <f t="shared" si="18"/>
        <v>ALERTA</v>
      </c>
      <c r="W19" s="455" t="s">
        <v>232</v>
      </c>
      <c r="X19" s="239" t="s">
        <v>181</v>
      </c>
      <c r="Y19" s="388" t="str">
        <f t="shared" ref="Y19:Y25" si="19">IF(U19=100%,IF(U19&gt;=100%,"CUMPLIDA","ATENCIÓN"),IF(U19&lt;75%,"ATENCIÓN","EN EJECUCIÓN"))</f>
        <v>ATENCIÓN</v>
      </c>
      <c r="Z19" s="153"/>
      <c r="AA19" s="153"/>
      <c r="AB19" s="153"/>
      <c r="AC19" s="153"/>
      <c r="AD19" s="222" t="s">
        <v>94</v>
      </c>
      <c r="AE19" s="152"/>
    </row>
    <row r="20" spans="2:31" ht="84" customHeight="1" x14ac:dyDescent="0.2">
      <c r="B20" s="203" t="s">
        <v>85</v>
      </c>
      <c r="C20" s="495"/>
      <c r="D20" s="193" t="s">
        <v>226</v>
      </c>
      <c r="E20" s="248">
        <v>571</v>
      </c>
      <c r="F20" s="263" t="s">
        <v>227</v>
      </c>
      <c r="G20" s="368" t="s">
        <v>228</v>
      </c>
      <c r="H20" s="267" t="s">
        <v>233</v>
      </c>
      <c r="I20" s="267" t="s">
        <v>234</v>
      </c>
      <c r="J20" s="267">
        <v>1</v>
      </c>
      <c r="K20" s="179" t="s">
        <v>101</v>
      </c>
      <c r="L20" s="267" t="s">
        <v>163</v>
      </c>
      <c r="M20" s="231">
        <v>1</v>
      </c>
      <c r="N20" s="270">
        <v>45536</v>
      </c>
      <c r="O20" s="270">
        <v>45626</v>
      </c>
      <c r="P20" s="384"/>
      <c r="Q20" s="385">
        <v>45565</v>
      </c>
      <c r="R20" s="239" t="s">
        <v>235</v>
      </c>
      <c r="S20" s="222">
        <v>0</v>
      </c>
      <c r="T20" s="223">
        <f t="shared" si="15"/>
        <v>0</v>
      </c>
      <c r="U20" s="224">
        <f t="shared" si="16"/>
        <v>0</v>
      </c>
      <c r="V20" s="225" t="str">
        <f t="shared" si="18"/>
        <v>ALERTA</v>
      </c>
      <c r="W20" s="455" t="s">
        <v>232</v>
      </c>
      <c r="X20" s="239" t="s">
        <v>181</v>
      </c>
      <c r="Y20" s="388" t="str">
        <f t="shared" si="19"/>
        <v>ATENCIÓN</v>
      </c>
      <c r="Z20" s="153"/>
      <c r="AA20" s="153"/>
      <c r="AB20" s="153"/>
      <c r="AC20" s="153"/>
      <c r="AD20" s="222" t="s">
        <v>94</v>
      </c>
      <c r="AE20" s="152"/>
    </row>
    <row r="21" spans="2:31" ht="84" customHeight="1" x14ac:dyDescent="0.2">
      <c r="B21" s="203" t="s">
        <v>85</v>
      </c>
      <c r="C21" s="495"/>
      <c r="D21" s="193" t="s">
        <v>226</v>
      </c>
      <c r="E21" s="248">
        <v>571</v>
      </c>
      <c r="F21" s="263" t="s">
        <v>227</v>
      </c>
      <c r="G21" s="368" t="s">
        <v>228</v>
      </c>
      <c r="H21" s="267" t="s">
        <v>236</v>
      </c>
      <c r="I21" s="267" t="s">
        <v>237</v>
      </c>
      <c r="J21" s="267">
        <v>1</v>
      </c>
      <c r="K21" s="179" t="s">
        <v>101</v>
      </c>
      <c r="L21" s="267" t="s">
        <v>238</v>
      </c>
      <c r="M21" s="231">
        <v>1</v>
      </c>
      <c r="N21" s="270">
        <v>45627</v>
      </c>
      <c r="O21" s="270">
        <v>45657</v>
      </c>
      <c r="P21" s="384"/>
      <c r="Q21" s="385">
        <v>45565</v>
      </c>
      <c r="R21" s="239" t="s">
        <v>235</v>
      </c>
      <c r="S21" s="222">
        <v>0</v>
      </c>
      <c r="T21" s="223">
        <f t="shared" si="15"/>
        <v>0</v>
      </c>
      <c r="U21" s="224">
        <f t="shared" si="16"/>
        <v>0</v>
      </c>
      <c r="V21" s="225" t="str">
        <f t="shared" si="18"/>
        <v>ALERTA</v>
      </c>
      <c r="W21" s="455" t="s">
        <v>232</v>
      </c>
      <c r="X21" s="239" t="s">
        <v>181</v>
      </c>
      <c r="Y21" s="388" t="str">
        <f t="shared" si="19"/>
        <v>ATENCIÓN</v>
      </c>
      <c r="Z21" s="153"/>
      <c r="AA21" s="153"/>
      <c r="AB21" s="153"/>
      <c r="AC21" s="153"/>
      <c r="AD21" s="222" t="s">
        <v>94</v>
      </c>
      <c r="AE21" s="152"/>
    </row>
    <row r="22" spans="2:31" ht="84" customHeight="1" x14ac:dyDescent="0.2">
      <c r="B22" s="203" t="s">
        <v>85</v>
      </c>
      <c r="C22" s="495"/>
      <c r="D22" s="193" t="s">
        <v>226</v>
      </c>
      <c r="E22" s="248">
        <v>572</v>
      </c>
      <c r="F22" s="369" t="s">
        <v>239</v>
      </c>
      <c r="G22" s="267" t="s">
        <v>240</v>
      </c>
      <c r="H22" s="267" t="s">
        <v>241</v>
      </c>
      <c r="I22" s="267" t="s">
        <v>242</v>
      </c>
      <c r="J22" s="267">
        <v>1</v>
      </c>
      <c r="K22" s="179" t="s">
        <v>101</v>
      </c>
      <c r="L22" s="267" t="s">
        <v>163</v>
      </c>
      <c r="M22" s="231">
        <v>1</v>
      </c>
      <c r="N22" s="270">
        <v>45505</v>
      </c>
      <c r="O22" s="270">
        <v>45595</v>
      </c>
      <c r="P22" s="384"/>
      <c r="Q22" s="385">
        <v>45565</v>
      </c>
      <c r="R22" s="239" t="s">
        <v>235</v>
      </c>
      <c r="S22" s="222">
        <v>0</v>
      </c>
      <c r="T22" s="223">
        <f t="shared" si="15"/>
        <v>0</v>
      </c>
      <c r="U22" s="224">
        <f t="shared" si="16"/>
        <v>0</v>
      </c>
      <c r="V22" s="225" t="str">
        <f t="shared" si="18"/>
        <v>ALERTA</v>
      </c>
      <c r="W22" s="455" t="s">
        <v>232</v>
      </c>
      <c r="X22" s="239" t="s">
        <v>181</v>
      </c>
      <c r="Y22" s="388" t="str">
        <f t="shared" si="19"/>
        <v>ATENCIÓN</v>
      </c>
      <c r="Z22" s="153"/>
      <c r="AA22" s="153"/>
      <c r="AB22" s="153"/>
      <c r="AC22" s="153"/>
      <c r="AD22" s="222" t="s">
        <v>94</v>
      </c>
      <c r="AE22" s="152"/>
    </row>
    <row r="23" spans="2:31" ht="84" customHeight="1" x14ac:dyDescent="0.2">
      <c r="B23" s="203" t="s">
        <v>85</v>
      </c>
      <c r="C23" s="495"/>
      <c r="D23" s="193" t="s">
        <v>226</v>
      </c>
      <c r="E23" s="248">
        <v>573</v>
      </c>
      <c r="F23" s="263" t="s">
        <v>243</v>
      </c>
      <c r="G23" s="368" t="s">
        <v>244</v>
      </c>
      <c r="H23" s="267" t="s">
        <v>245</v>
      </c>
      <c r="I23" s="267" t="s">
        <v>246</v>
      </c>
      <c r="J23" s="267">
        <v>1</v>
      </c>
      <c r="K23" s="179" t="s">
        <v>101</v>
      </c>
      <c r="L23" s="267" t="s">
        <v>163</v>
      </c>
      <c r="M23" s="231">
        <v>1</v>
      </c>
      <c r="N23" s="270">
        <v>45536</v>
      </c>
      <c r="O23" s="270">
        <v>45657</v>
      </c>
      <c r="P23" s="384"/>
      <c r="Q23" s="385">
        <v>45565</v>
      </c>
      <c r="R23" s="239" t="s">
        <v>235</v>
      </c>
      <c r="S23" s="222">
        <v>0</v>
      </c>
      <c r="T23" s="223">
        <f t="shared" si="15"/>
        <v>0</v>
      </c>
      <c r="U23" s="224">
        <f t="shared" si="16"/>
        <v>0</v>
      </c>
      <c r="V23" s="225" t="str">
        <f t="shared" si="18"/>
        <v>ALERTA</v>
      </c>
      <c r="W23" s="455" t="s">
        <v>232</v>
      </c>
      <c r="X23" s="239" t="s">
        <v>181</v>
      </c>
      <c r="Y23" s="388" t="str">
        <f t="shared" si="19"/>
        <v>ATENCIÓN</v>
      </c>
      <c r="Z23" s="153"/>
      <c r="AA23" s="153"/>
      <c r="AB23" s="153"/>
      <c r="AC23" s="153"/>
      <c r="AD23" s="222" t="s">
        <v>94</v>
      </c>
      <c r="AE23" s="152"/>
    </row>
    <row r="24" spans="2:31" ht="84" customHeight="1" x14ac:dyDescent="0.2">
      <c r="B24" s="203" t="s">
        <v>85</v>
      </c>
      <c r="C24" s="495"/>
      <c r="D24" s="193" t="s">
        <v>226</v>
      </c>
      <c r="E24" s="248">
        <v>573</v>
      </c>
      <c r="F24" s="263" t="s">
        <v>243</v>
      </c>
      <c r="G24" s="368" t="s">
        <v>244</v>
      </c>
      <c r="H24" s="267" t="s">
        <v>236</v>
      </c>
      <c r="I24" s="267" t="s">
        <v>237</v>
      </c>
      <c r="J24" s="267">
        <v>1</v>
      </c>
      <c r="K24" s="179" t="s">
        <v>101</v>
      </c>
      <c r="L24" s="267" t="s">
        <v>238</v>
      </c>
      <c r="M24" s="231">
        <v>1</v>
      </c>
      <c r="N24" s="270">
        <v>45627</v>
      </c>
      <c r="O24" s="270">
        <v>45657</v>
      </c>
      <c r="P24" s="384"/>
      <c r="Q24" s="385">
        <v>45565</v>
      </c>
      <c r="R24" s="239" t="s">
        <v>231</v>
      </c>
      <c r="S24" s="222">
        <v>0</v>
      </c>
      <c r="T24" s="223">
        <f t="shared" si="15"/>
        <v>0</v>
      </c>
      <c r="U24" s="224">
        <f t="shared" si="16"/>
        <v>0</v>
      </c>
      <c r="V24" s="225" t="str">
        <f t="shared" si="18"/>
        <v>ALERTA</v>
      </c>
      <c r="W24" s="455" t="s">
        <v>232</v>
      </c>
      <c r="X24" s="239" t="s">
        <v>181</v>
      </c>
      <c r="Y24" s="388" t="str">
        <f t="shared" si="19"/>
        <v>ATENCIÓN</v>
      </c>
      <c r="Z24" s="153"/>
      <c r="AA24" s="153"/>
      <c r="AB24" s="153"/>
      <c r="AC24" s="153"/>
      <c r="AD24" s="222" t="s">
        <v>94</v>
      </c>
      <c r="AE24" s="152"/>
    </row>
    <row r="25" spans="2:31" ht="84" customHeight="1" x14ac:dyDescent="0.2">
      <c r="B25" s="192" t="s">
        <v>85</v>
      </c>
      <c r="C25" s="495"/>
      <c r="D25" s="197" t="s">
        <v>226</v>
      </c>
      <c r="E25" s="248">
        <v>574</v>
      </c>
      <c r="F25" s="400" t="s">
        <v>247</v>
      </c>
      <c r="G25" s="401" t="s">
        <v>248</v>
      </c>
      <c r="H25" s="267" t="s">
        <v>249</v>
      </c>
      <c r="I25" s="267" t="s">
        <v>250</v>
      </c>
      <c r="J25" s="267">
        <v>1</v>
      </c>
      <c r="K25" s="179" t="s">
        <v>118</v>
      </c>
      <c r="L25" s="401" t="s">
        <v>163</v>
      </c>
      <c r="M25" s="198">
        <v>1</v>
      </c>
      <c r="N25" s="402">
        <v>45505</v>
      </c>
      <c r="O25" s="402">
        <v>45657</v>
      </c>
      <c r="P25" s="403"/>
      <c r="Q25" s="385">
        <v>45565</v>
      </c>
      <c r="R25" s="415" t="s">
        <v>251</v>
      </c>
      <c r="S25" s="375">
        <v>0.25</v>
      </c>
      <c r="T25" s="223">
        <f t="shared" si="15"/>
        <v>0.25</v>
      </c>
      <c r="U25" s="224">
        <f t="shared" si="16"/>
        <v>0.25</v>
      </c>
      <c r="V25" s="225" t="str">
        <f t="shared" si="18"/>
        <v>ALERTA</v>
      </c>
      <c r="W25" s="455" t="s">
        <v>232</v>
      </c>
      <c r="X25" s="239" t="s">
        <v>181</v>
      </c>
      <c r="Y25" s="404" t="str">
        <f t="shared" si="19"/>
        <v>ATENCIÓN</v>
      </c>
      <c r="Z25" s="221"/>
      <c r="AA25" s="221"/>
      <c r="AB25" s="221"/>
      <c r="AC25" s="221"/>
      <c r="AD25" s="222" t="s">
        <v>94</v>
      </c>
      <c r="AE25" s="179"/>
    </row>
    <row r="26" spans="2:31" ht="127.5" customHeight="1" x14ac:dyDescent="0.2">
      <c r="B26" s="203" t="s">
        <v>85</v>
      </c>
      <c r="C26" s="493" t="s">
        <v>252</v>
      </c>
      <c r="D26" s="193" t="s">
        <v>173</v>
      </c>
      <c r="E26" s="378">
        <v>589</v>
      </c>
      <c r="F26" s="262" t="s">
        <v>253</v>
      </c>
      <c r="G26" s="262" t="s">
        <v>254</v>
      </c>
      <c r="H26" s="406" t="s">
        <v>206</v>
      </c>
      <c r="I26" s="267" t="s">
        <v>255</v>
      </c>
      <c r="J26" s="267">
        <v>2</v>
      </c>
      <c r="K26" s="152" t="s">
        <v>101</v>
      </c>
      <c r="L26" s="267" t="s">
        <v>163</v>
      </c>
      <c r="M26" s="231">
        <v>1</v>
      </c>
      <c r="N26" s="270">
        <v>45505</v>
      </c>
      <c r="O26" s="270">
        <v>45595</v>
      </c>
      <c r="P26" s="384"/>
      <c r="Q26" s="385">
        <v>45565</v>
      </c>
      <c r="R26" s="239" t="s">
        <v>231</v>
      </c>
      <c r="S26" s="375">
        <v>0</v>
      </c>
      <c r="T26" s="223">
        <f t="shared" ref="T26:T28" si="20">(IF(S26="","",IF(OR($J26=0,$J26="",Q26=""),"",S26/$J26)))</f>
        <v>0</v>
      </c>
      <c r="U26" s="224">
        <f t="shared" ref="U26:U28" si="21">(IF(OR($M26="",T26=""),"",IF(OR($M26=0,T26=0),0,IF((T26*100%)/$M26&gt;100%,100%,(T26*100%)/$M26))))</f>
        <v>0</v>
      </c>
      <c r="V26" s="225" t="str">
        <f t="shared" ref="V26:V28" si="22">IF(S26="","",IF(U26&lt;100%, IF(U26&lt;100%, "ALERTA","EN TERMINO"), IF(U26=100%, "OK", "EN TERMINO")))</f>
        <v>ALERTA</v>
      </c>
      <c r="W26" s="408" t="s">
        <v>256</v>
      </c>
      <c r="X26" s="437" t="s">
        <v>91</v>
      </c>
      <c r="Y26" s="404" t="str">
        <f t="shared" ref="Y26:Y28" si="23">IF(U26=100%,IF(U26&gt;=100%,"CUMPLIDA","ATENCIÓN"),IF(U26&lt;75%,"ATENCIÓN","EN EJECUCIÓN"))</f>
        <v>ATENCIÓN</v>
      </c>
      <c r="Z26" s="153"/>
      <c r="AA26" s="153"/>
      <c r="AB26" s="153"/>
      <c r="AC26" s="153"/>
      <c r="AD26" s="222" t="s">
        <v>94</v>
      </c>
      <c r="AE26" s="152"/>
    </row>
    <row r="27" spans="2:31" ht="111.75" customHeight="1" x14ac:dyDescent="0.2">
      <c r="B27" s="203" t="s">
        <v>85</v>
      </c>
      <c r="C27" s="493"/>
      <c r="D27" s="193" t="s">
        <v>173</v>
      </c>
      <c r="E27" s="378">
        <v>589</v>
      </c>
      <c r="F27" s="262" t="s">
        <v>253</v>
      </c>
      <c r="G27" s="262" t="s">
        <v>254</v>
      </c>
      <c r="H27" s="406" t="s">
        <v>257</v>
      </c>
      <c r="I27" s="267" t="s">
        <v>258</v>
      </c>
      <c r="J27" s="267">
        <v>5</v>
      </c>
      <c r="K27" s="152" t="s">
        <v>101</v>
      </c>
      <c r="L27" s="267" t="s">
        <v>163</v>
      </c>
      <c r="M27" s="231">
        <v>1</v>
      </c>
      <c r="N27" s="270">
        <v>45597</v>
      </c>
      <c r="O27" s="270">
        <v>46022</v>
      </c>
      <c r="P27" s="384"/>
      <c r="Q27" s="385">
        <v>45565</v>
      </c>
      <c r="R27" s="239" t="s">
        <v>231</v>
      </c>
      <c r="S27" s="375">
        <v>0</v>
      </c>
      <c r="T27" s="223">
        <f t="shared" si="20"/>
        <v>0</v>
      </c>
      <c r="U27" s="224">
        <f t="shared" si="21"/>
        <v>0</v>
      </c>
      <c r="V27" s="225" t="str">
        <f t="shared" si="22"/>
        <v>ALERTA</v>
      </c>
      <c r="W27" s="408" t="s">
        <v>256</v>
      </c>
      <c r="X27" s="437" t="s">
        <v>91</v>
      </c>
      <c r="Y27" s="404" t="str">
        <f t="shared" si="23"/>
        <v>ATENCIÓN</v>
      </c>
      <c r="Z27" s="153"/>
      <c r="AA27" s="153"/>
      <c r="AB27" s="153"/>
      <c r="AC27" s="153"/>
      <c r="AD27" s="222" t="s">
        <v>94</v>
      </c>
      <c r="AE27" s="152"/>
    </row>
    <row r="28" spans="2:31" ht="111.75" customHeight="1" x14ac:dyDescent="0.2">
      <c r="B28" s="203" t="s">
        <v>85</v>
      </c>
      <c r="C28" s="493"/>
      <c r="D28" s="193" t="s">
        <v>173</v>
      </c>
      <c r="E28" s="378">
        <v>590</v>
      </c>
      <c r="F28" s="405" t="s">
        <v>259</v>
      </c>
      <c r="G28" s="262" t="s">
        <v>260</v>
      </c>
      <c r="H28" s="406" t="s">
        <v>261</v>
      </c>
      <c r="I28" s="267" t="s">
        <v>262</v>
      </c>
      <c r="J28" s="267">
        <v>1</v>
      </c>
      <c r="K28" s="152" t="s">
        <v>101</v>
      </c>
      <c r="L28" s="267" t="s">
        <v>163</v>
      </c>
      <c r="M28" s="231">
        <v>1</v>
      </c>
      <c r="N28" s="270">
        <v>45536</v>
      </c>
      <c r="O28" s="270">
        <v>45657</v>
      </c>
      <c r="P28" s="384"/>
      <c r="Q28" s="389">
        <v>45565</v>
      </c>
      <c r="R28" s="239" t="s">
        <v>231</v>
      </c>
      <c r="S28" s="222">
        <v>0</v>
      </c>
      <c r="T28" s="226">
        <f t="shared" si="20"/>
        <v>0</v>
      </c>
      <c r="U28" s="227">
        <f t="shared" si="21"/>
        <v>0</v>
      </c>
      <c r="V28" s="228" t="str">
        <f t="shared" si="22"/>
        <v>ALERTA</v>
      </c>
      <c r="W28" s="408" t="s">
        <v>256</v>
      </c>
      <c r="X28" s="437" t="s">
        <v>91</v>
      </c>
      <c r="Y28" s="388" t="str">
        <f t="shared" si="23"/>
        <v>ATENCIÓN</v>
      </c>
      <c r="Z28" s="153"/>
      <c r="AA28" s="153"/>
      <c r="AB28" s="153"/>
      <c r="AC28" s="153"/>
      <c r="AD28" s="222" t="s">
        <v>94</v>
      </c>
      <c r="AE28" s="152"/>
    </row>
  </sheetData>
  <autoFilter ref="B3:AG28"/>
  <mergeCells count="11">
    <mergeCell ref="C26:C28"/>
    <mergeCell ref="C19:C25"/>
    <mergeCell ref="Q1:Y1"/>
    <mergeCell ref="Z1:AE2"/>
    <mergeCell ref="Q2:Y2"/>
    <mergeCell ref="C4:C5"/>
    <mergeCell ref="C6:C7"/>
    <mergeCell ref="C10:C14"/>
    <mergeCell ref="C15:C18"/>
    <mergeCell ref="B1:F2"/>
    <mergeCell ref="G1:P2"/>
  </mergeCells>
  <conditionalFormatting sqref="V4:V5">
    <cfRule type="dataBar" priority="153">
      <dataBar>
        <cfvo type="min"/>
        <cfvo type="max"/>
        <color rgb="FF638EC6"/>
      </dataBar>
    </cfRule>
  </conditionalFormatting>
  <conditionalFormatting sqref="V4:V28">
    <cfRule type="containsText" dxfId="265" priority="31" stopIfTrue="1" operator="containsText" text="OK">
      <formula>NOT(ISERROR(SEARCH("OK",V4)))</formula>
    </cfRule>
    <cfRule type="containsText" dxfId="264" priority="28" stopIfTrue="1" operator="containsText" text="EN TERMINO">
      <formula>NOT(ISERROR(SEARCH("EN TERMINO",V4)))</formula>
    </cfRule>
    <cfRule type="containsText" dxfId="263" priority="30" stopIfTrue="1" operator="containsText" text="ALERTA">
      <formula>NOT(ISERROR(SEARCH("ALERTA",V4)))</formula>
    </cfRule>
    <cfRule type="containsText" priority="29" operator="containsText" text="AMARILLO">
      <formula>NOT(ISERROR(SEARCH("AMARILLO",V4)))</formula>
    </cfRule>
  </conditionalFormatting>
  <conditionalFormatting sqref="V6">
    <cfRule type="dataBar" priority="33">
      <dataBar>
        <cfvo type="min"/>
        <cfvo type="max"/>
        <color rgb="FF638EC6"/>
      </dataBar>
    </cfRule>
  </conditionalFormatting>
  <conditionalFormatting sqref="V7">
    <cfRule type="dataBar" priority="32">
      <dataBar>
        <cfvo type="min"/>
        <cfvo type="max"/>
        <color rgb="FF638EC6"/>
      </dataBar>
    </cfRule>
  </conditionalFormatting>
  <conditionalFormatting sqref="V8">
    <cfRule type="dataBar" priority="45">
      <dataBar>
        <cfvo type="min"/>
        <cfvo type="max"/>
        <color rgb="FF638EC6"/>
      </dataBar>
    </cfRule>
  </conditionalFormatting>
  <conditionalFormatting sqref="V9">
    <cfRule type="dataBar" priority="141">
      <dataBar>
        <cfvo type="min"/>
        <cfvo type="max"/>
        <color rgb="FF638EC6"/>
      </dataBar>
    </cfRule>
  </conditionalFormatting>
  <conditionalFormatting sqref="V10">
    <cfRule type="dataBar" priority="129">
      <dataBar>
        <cfvo type="min"/>
        <cfvo type="max"/>
        <color rgb="FF638EC6"/>
      </dataBar>
    </cfRule>
  </conditionalFormatting>
  <conditionalFormatting sqref="V11">
    <cfRule type="dataBar" priority="117">
      <dataBar>
        <cfvo type="min"/>
        <cfvo type="max"/>
        <color rgb="FF638EC6"/>
      </dataBar>
    </cfRule>
  </conditionalFormatting>
  <conditionalFormatting sqref="V12">
    <cfRule type="dataBar" priority="105">
      <dataBar>
        <cfvo type="min"/>
        <cfvo type="max"/>
        <color rgb="FF638EC6"/>
      </dataBar>
    </cfRule>
  </conditionalFormatting>
  <conditionalFormatting sqref="V13">
    <cfRule type="dataBar" priority="93">
      <dataBar>
        <cfvo type="min"/>
        <cfvo type="max"/>
        <color rgb="FF638EC6"/>
      </dataBar>
    </cfRule>
  </conditionalFormatting>
  <conditionalFormatting sqref="V14">
    <cfRule type="dataBar" priority="81">
      <dataBar>
        <cfvo type="min"/>
        <cfvo type="max"/>
        <color rgb="FF638EC6"/>
      </dataBar>
    </cfRule>
  </conditionalFormatting>
  <conditionalFormatting sqref="V15">
    <cfRule type="dataBar" priority="177">
      <dataBar>
        <cfvo type="min"/>
        <cfvo type="max"/>
        <color rgb="FF638EC6"/>
      </dataBar>
    </cfRule>
  </conditionalFormatting>
  <conditionalFormatting sqref="V16:V17">
    <cfRule type="dataBar" priority="69">
      <dataBar>
        <cfvo type="min"/>
        <cfvo type="max"/>
        <color rgb="FF638EC6"/>
      </dataBar>
    </cfRule>
  </conditionalFormatting>
  <conditionalFormatting sqref="V17:V18">
    <cfRule type="dataBar" priority="165">
      <dataBar>
        <cfvo type="min"/>
        <cfvo type="max"/>
        <color rgb="FF638EC6"/>
      </dataBar>
    </cfRule>
  </conditionalFormatting>
  <conditionalFormatting sqref="V19:V28">
    <cfRule type="dataBar" priority="57">
      <dataBar>
        <cfvo type="min"/>
        <cfvo type="max"/>
        <color rgb="FF638EC6"/>
      </dataBar>
    </cfRule>
  </conditionalFormatting>
  <conditionalFormatting sqref="Y4:Y28">
    <cfRule type="containsText" dxfId="262" priority="10" stopIfTrue="1" operator="containsText" text="PENDIENTE">
      <formula>NOT(ISERROR(SEARCH("PENDIENTE",Y4)))</formula>
    </cfRule>
    <cfRule type="containsText" dxfId="261" priority="7" operator="containsText" text="EN EJECUCIÓN">
      <formula>NOT(ISERROR(SEARCH("EN EJECUCIÓN",Y4)))</formula>
    </cfRule>
    <cfRule type="containsText" dxfId="260" priority="8" operator="containsText" text="EN TERMINO">
      <formula>NOT(ISERROR(SEARCH("EN TERMINO",Y4)))</formula>
    </cfRule>
    <cfRule type="containsText" dxfId="259" priority="9" operator="containsText" text="ATENCIÓN">
      <formula>NOT(ISERROR(SEARCH("ATENCIÓN",Y4)))</formula>
    </cfRule>
    <cfRule type="containsText" dxfId="258" priority="11" stopIfTrue="1" operator="containsText" text="INCUMPLIDA">
      <formula>NOT(ISERROR(SEARCH("INCUMPLIDA",Y4)))</formula>
    </cfRule>
    <cfRule type="containsText" dxfId="257" priority="12" stopIfTrue="1" operator="containsText" text="CUMPLIDA">
      <formula>NOT(ISERROR(SEARCH("CUMPLIDA",Y4)))</formula>
    </cfRule>
  </conditionalFormatting>
  <conditionalFormatting sqref="AC4">
    <cfRule type="containsText" dxfId="256" priority="26" operator="containsText" text="cerrado">
      <formula>NOT(ISERROR(SEARCH("cerrado",AC4)))</formula>
    </cfRule>
    <cfRule type="containsText" dxfId="255" priority="27" operator="containsText" text="Abierto">
      <formula>NOT(ISERROR(SEARCH("Abierto",AC4)))</formula>
    </cfRule>
    <cfRule type="containsText" dxfId="254" priority="25" operator="containsText" text="cerrada">
      <formula>NOT(ISERROR(SEARCH("cerrada",AC4)))</formula>
    </cfRule>
  </conditionalFormatting>
  <conditionalFormatting sqref="AC17:AC18 AC15 AC8">
    <cfRule type="containsText" dxfId="253" priority="1" operator="containsText" text="cerrada">
      <formula>NOT(ISERROR(SEARCH("cerrada",AC8)))</formula>
    </cfRule>
    <cfRule type="containsText" dxfId="252" priority="2" operator="containsText" text="cerrado">
      <formula>NOT(ISERROR(SEARCH("cerrado",AC8)))</formula>
    </cfRule>
    <cfRule type="containsText" dxfId="251" priority="3" operator="containsText" text="Abierto">
      <formula>NOT(ISERROR(SEARCH("Abierto",AC8)))</formula>
    </cfRule>
  </conditionalFormatting>
  <dataValidations count="4">
    <dataValidation type="list" allowBlank="1" showInputMessage="1" showErrorMessage="1" sqref="Z4:AA4 Z8:AA8 Z15:AA15 Z17:AA18">
      <formula1>$AF$4:$AG$4</formula1>
    </dataValidation>
    <dataValidation type="list" allowBlank="1" showInputMessage="1" showErrorMessage="1" sqref="K6:K7 K15:K28">
      <formula1>"Correctiva, Preventiva, Acción de mejora"</formula1>
    </dataValidation>
    <dataValidation type="list" allowBlank="1" showInputMessage="1" showErrorMessage="1" sqref="K4:K5">
      <formula1>$E$2:$E$3</formula1>
    </dataValidation>
    <dataValidation type="list" allowBlank="1" showInputMessage="1" showErrorMessage="1" sqref="D4:D5">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B1:AH43"/>
  <sheetViews>
    <sheetView zoomScale="90" zoomScaleNormal="90" workbookViewId="0">
      <pane xSplit="5" topLeftCell="F1" activePane="topRight" state="frozen"/>
      <selection activeCell="A3" sqref="A3"/>
      <selection pane="topRight" activeCell="H9" sqref="H9"/>
    </sheetView>
  </sheetViews>
  <sheetFormatPr baseColWidth="10" defaultColWidth="20.140625" defaultRowHeight="39.950000000000003" customHeight="1" outlineLevelCol="1" x14ac:dyDescent="0.2"/>
  <cols>
    <col min="1" max="1" width="4.140625" style="142" customWidth="1"/>
    <col min="2" max="2" width="15" style="142" customWidth="1"/>
    <col min="3" max="3" width="28" style="142" customWidth="1"/>
    <col min="4" max="4" width="12.7109375" style="142" customWidth="1"/>
    <col min="5" max="5" width="13" style="142" customWidth="1"/>
    <col min="6" max="6" width="61.5703125" style="142" customWidth="1"/>
    <col min="7" max="7" width="20.140625" style="142"/>
    <col min="8" max="8" width="20.140625" style="144"/>
    <col min="9" max="16" width="20.140625" style="142"/>
    <col min="17" max="17" width="20.140625" style="143" outlineLevel="1"/>
    <col min="18" max="18" width="28.28515625" style="143" customWidth="1" outlineLevel="1"/>
    <col min="19" max="22" width="20.140625" style="143" outlineLevel="1"/>
    <col min="23" max="23" width="95.710937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4" ht="18.75" customHeight="1" x14ac:dyDescent="0.25">
      <c r="B1" s="489" t="s">
        <v>6</v>
      </c>
      <c r="C1" s="489"/>
      <c r="D1" s="489"/>
      <c r="E1" s="489"/>
      <c r="F1" s="489"/>
      <c r="G1" s="490" t="s">
        <v>19</v>
      </c>
      <c r="H1" s="490"/>
      <c r="I1" s="490"/>
      <c r="J1" s="490"/>
      <c r="K1" s="490"/>
      <c r="L1" s="490"/>
      <c r="M1" s="490"/>
      <c r="N1" s="490"/>
      <c r="O1" s="490"/>
      <c r="P1" s="490"/>
      <c r="Q1" s="488"/>
      <c r="R1" s="488"/>
      <c r="S1" s="488"/>
      <c r="T1" s="488"/>
      <c r="U1" s="488"/>
      <c r="V1" s="488"/>
      <c r="W1" s="488"/>
      <c r="X1" s="488"/>
      <c r="Y1" s="488"/>
      <c r="Z1" s="484" t="s">
        <v>69</v>
      </c>
      <c r="AA1" s="485"/>
      <c r="AB1" s="485"/>
      <c r="AC1" s="485"/>
      <c r="AD1" s="485"/>
      <c r="AE1" s="485"/>
    </row>
    <row r="2" spans="2:34" ht="18.75" customHeight="1" x14ac:dyDescent="0.25">
      <c r="B2" s="489"/>
      <c r="C2" s="489"/>
      <c r="D2" s="489"/>
      <c r="E2" s="489"/>
      <c r="F2" s="489"/>
      <c r="G2" s="490"/>
      <c r="H2" s="490"/>
      <c r="I2" s="490"/>
      <c r="J2" s="490"/>
      <c r="K2" s="490"/>
      <c r="L2" s="490"/>
      <c r="M2" s="490"/>
      <c r="N2" s="490"/>
      <c r="O2" s="490"/>
      <c r="P2" s="490"/>
      <c r="Q2" s="491" t="s">
        <v>70</v>
      </c>
      <c r="R2" s="491"/>
      <c r="S2" s="491"/>
      <c r="T2" s="491"/>
      <c r="U2" s="491"/>
      <c r="V2" s="491"/>
      <c r="W2" s="491"/>
      <c r="X2" s="491"/>
      <c r="Y2" s="491"/>
      <c r="Z2" s="486"/>
      <c r="AA2" s="487"/>
      <c r="AB2" s="487"/>
      <c r="AC2" s="487"/>
      <c r="AD2" s="487"/>
      <c r="AE2" s="487"/>
    </row>
    <row r="3" spans="2:34" ht="76.5"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150" t="s">
        <v>76</v>
      </c>
      <c r="R3" s="150" t="s">
        <v>77</v>
      </c>
      <c r="S3" s="150" t="s">
        <v>78</v>
      </c>
      <c r="T3" s="150" t="s">
        <v>79</v>
      </c>
      <c r="U3" s="150" t="s">
        <v>80</v>
      </c>
      <c r="V3" s="150" t="s">
        <v>81</v>
      </c>
      <c r="W3" s="150" t="s">
        <v>82</v>
      </c>
      <c r="X3" s="150" t="s">
        <v>83</v>
      </c>
      <c r="Y3" s="150" t="s">
        <v>52</v>
      </c>
      <c r="Z3" s="186" t="s">
        <v>56</v>
      </c>
      <c r="AA3" s="187" t="s">
        <v>58</v>
      </c>
      <c r="AB3" s="187" t="s">
        <v>60</v>
      </c>
      <c r="AC3" s="187" t="s">
        <v>62</v>
      </c>
      <c r="AD3" s="187" t="s">
        <v>64</v>
      </c>
      <c r="AE3" s="187" t="s">
        <v>84</v>
      </c>
    </row>
    <row r="4" spans="2:34" ht="243.75" customHeight="1" x14ac:dyDescent="0.25">
      <c r="B4" s="203" t="s">
        <v>85</v>
      </c>
      <c r="C4" s="500" t="s">
        <v>263</v>
      </c>
      <c r="D4" s="260" t="s">
        <v>264</v>
      </c>
      <c r="E4" s="261">
        <v>163</v>
      </c>
      <c r="F4" s="262" t="s">
        <v>265</v>
      </c>
      <c r="G4" s="263" t="s">
        <v>266</v>
      </c>
      <c r="H4" s="264" t="s">
        <v>267</v>
      </c>
      <c r="I4" s="265" t="s">
        <v>268</v>
      </c>
      <c r="J4" s="266">
        <v>1</v>
      </c>
      <c r="K4" s="267" t="s">
        <v>145</v>
      </c>
      <c r="L4" s="266" t="s">
        <v>269</v>
      </c>
      <c r="M4" s="268">
        <v>1</v>
      </c>
      <c r="N4" s="269">
        <v>44769</v>
      </c>
      <c r="O4" s="270">
        <v>45016</v>
      </c>
      <c r="P4" s="392">
        <v>45565</v>
      </c>
      <c r="Q4" s="385">
        <v>45565</v>
      </c>
      <c r="R4" s="464" t="s">
        <v>270</v>
      </c>
      <c r="S4" s="375">
        <v>0.75</v>
      </c>
      <c r="T4" s="223">
        <f t="shared" ref="T4:T21" si="0">(IF(S4="","",IF(OR($J4=0,$J4="",Q4=""),"",S4/$J4)))</f>
        <v>0.75</v>
      </c>
      <c r="U4" s="224">
        <f t="shared" ref="U4:U21" si="1">(IF(OR($M4="",T4=""),"",IF(OR($M4=0,T4=0),0,IF((T4*100%)/$M4&gt;100%,100%,(T4*100%)/$M4))))</f>
        <v>0.75</v>
      </c>
      <c r="V4" s="225" t="str">
        <f t="shared" ref="V4:V21" si="2">IF(S4="","",IF(U4&lt;100%, IF(U4&lt;100%, "ALERTA","EN TERMINO"), IF(U4=100%, "OK", "EN TERMINO")))</f>
        <v>ALERTA</v>
      </c>
      <c r="W4" s="408" t="s">
        <v>271</v>
      </c>
      <c r="X4" s="437" t="s">
        <v>91</v>
      </c>
      <c r="Y4" s="388" t="str">
        <f t="shared" ref="Y4:Y15" si="3">IF(U4=100%,IF(U4&gt;=100%,"CUMPLIDA","ATENCIÓN"),IF(U4&lt;100%,"INCUMPLIDA","EN EJECUCIÓN"))</f>
        <v>INCUMPLIDA</v>
      </c>
      <c r="Z4" s="188" t="s">
        <v>93</v>
      </c>
      <c r="AA4" s="188" t="s">
        <v>93</v>
      </c>
      <c r="AB4" s="407" t="str">
        <f>IF(AND(Z4="SI",AA4="NO"),"EFECTIVA",IF(AND(Z4="NO",AA4="NO"),"INEFECTIVA",IF(AND(Z4="NO",AA4="SI"),"INEFECTIVA")))</f>
        <v>INEFECTIVA</v>
      </c>
      <c r="AC4" s="190" t="str">
        <f>IF(AB4="EFECTIVA","NO","SI")</f>
        <v>SI</v>
      </c>
      <c r="AD4" s="222" t="s">
        <v>94</v>
      </c>
      <c r="AE4" s="190"/>
      <c r="AF4" s="191" t="s">
        <v>92</v>
      </c>
      <c r="AG4" s="191" t="s">
        <v>93</v>
      </c>
    </row>
    <row r="5" spans="2:34" ht="116.25" customHeight="1" x14ac:dyDescent="0.25">
      <c r="B5" s="203" t="s">
        <v>85</v>
      </c>
      <c r="C5" s="501"/>
      <c r="D5" s="260" t="s">
        <v>264</v>
      </c>
      <c r="E5" s="261">
        <v>163</v>
      </c>
      <c r="F5" s="262" t="s">
        <v>265</v>
      </c>
      <c r="G5" s="263" t="s">
        <v>266</v>
      </c>
      <c r="H5" s="264" t="s">
        <v>272</v>
      </c>
      <c r="I5" s="265" t="s">
        <v>273</v>
      </c>
      <c r="J5" s="266">
        <v>1</v>
      </c>
      <c r="K5" s="267" t="s">
        <v>274</v>
      </c>
      <c r="L5" s="266" t="s">
        <v>269</v>
      </c>
      <c r="M5" s="268">
        <v>1</v>
      </c>
      <c r="N5" s="269">
        <v>44769</v>
      </c>
      <c r="O5" s="270">
        <v>45016</v>
      </c>
      <c r="P5" s="392">
        <v>45565</v>
      </c>
      <c r="Q5" s="385">
        <v>45565</v>
      </c>
      <c r="R5" s="464" t="s">
        <v>275</v>
      </c>
      <c r="S5" s="375">
        <v>0</v>
      </c>
      <c r="T5" s="223">
        <f t="shared" si="0"/>
        <v>0</v>
      </c>
      <c r="U5" s="224">
        <f t="shared" si="1"/>
        <v>0</v>
      </c>
      <c r="V5" s="225" t="str">
        <f t="shared" si="2"/>
        <v>ALERTA</v>
      </c>
      <c r="W5" s="408" t="s">
        <v>271</v>
      </c>
      <c r="X5" s="437" t="s">
        <v>91</v>
      </c>
      <c r="Y5" s="388" t="str">
        <f t="shared" si="3"/>
        <v>INCUMPLIDA</v>
      </c>
      <c r="Z5" s="188" t="s">
        <v>93</v>
      </c>
      <c r="AA5" s="188" t="s">
        <v>93</v>
      </c>
      <c r="AB5" s="407" t="str">
        <f t="shared" ref="AB5:AB15" si="4">IF(AND(Z5="SI",AA5="NO"),"EFECTIVA",IF(AND(Z5="NO",AA5="NO"),"INEFECTIVA",IF(AND(Z5="NO",AA5="SI"),"INEFECTIVA")))</f>
        <v>INEFECTIVA</v>
      </c>
      <c r="AC5" s="190" t="str">
        <f t="shared" ref="AC5:AC15" si="5">IF(AB5="EFECTIVA","NO","SI")</f>
        <v>SI</v>
      </c>
      <c r="AD5" s="222" t="s">
        <v>94</v>
      </c>
      <c r="AE5" s="152"/>
    </row>
    <row r="6" spans="2:34" ht="116.25" customHeight="1" x14ac:dyDescent="0.25">
      <c r="B6" s="203" t="s">
        <v>85</v>
      </c>
      <c r="C6" s="496" t="s">
        <v>276</v>
      </c>
      <c r="D6" s="152"/>
      <c r="E6" s="253">
        <v>239</v>
      </c>
      <c r="F6" s="263" t="s">
        <v>277</v>
      </c>
      <c r="G6" s="263" t="s">
        <v>266</v>
      </c>
      <c r="H6" s="264" t="s">
        <v>267</v>
      </c>
      <c r="I6" s="265" t="s">
        <v>268</v>
      </c>
      <c r="J6" s="267">
        <v>1</v>
      </c>
      <c r="K6" s="238" t="s">
        <v>145</v>
      </c>
      <c r="L6" s="238" t="s">
        <v>269</v>
      </c>
      <c r="M6" s="268">
        <v>1</v>
      </c>
      <c r="N6" s="240">
        <v>44852</v>
      </c>
      <c r="O6" s="270">
        <v>45016</v>
      </c>
      <c r="P6" s="392">
        <v>45565</v>
      </c>
      <c r="Q6" s="385">
        <v>45565</v>
      </c>
      <c r="R6" s="464" t="s">
        <v>270</v>
      </c>
      <c r="S6" s="375">
        <v>0.75</v>
      </c>
      <c r="T6" s="223">
        <f t="shared" si="0"/>
        <v>0.75</v>
      </c>
      <c r="U6" s="224">
        <f t="shared" si="1"/>
        <v>0.75</v>
      </c>
      <c r="V6" s="225" t="str">
        <f t="shared" si="2"/>
        <v>ALERTA</v>
      </c>
      <c r="W6" s="408" t="s">
        <v>271</v>
      </c>
      <c r="X6" s="437" t="s">
        <v>91</v>
      </c>
      <c r="Y6" s="388" t="str">
        <f t="shared" si="3"/>
        <v>INCUMPLIDA</v>
      </c>
      <c r="Z6" s="188" t="s">
        <v>93</v>
      </c>
      <c r="AA6" s="188" t="s">
        <v>93</v>
      </c>
      <c r="AB6" s="407" t="str">
        <f t="shared" si="4"/>
        <v>INEFECTIVA</v>
      </c>
      <c r="AC6" s="190" t="str">
        <f t="shared" si="5"/>
        <v>SI</v>
      </c>
      <c r="AD6" s="222" t="s">
        <v>94</v>
      </c>
      <c r="AE6" s="152"/>
    </row>
    <row r="7" spans="2:34" ht="116.25" customHeight="1" x14ac:dyDescent="0.25">
      <c r="B7" s="203" t="s">
        <v>85</v>
      </c>
      <c r="C7" s="497"/>
      <c r="D7" s="152"/>
      <c r="E7" s="253">
        <v>239</v>
      </c>
      <c r="F7" s="263" t="s">
        <v>277</v>
      </c>
      <c r="G7" s="263" t="s">
        <v>266</v>
      </c>
      <c r="H7" s="264" t="s">
        <v>272</v>
      </c>
      <c r="I7" s="265" t="s">
        <v>273</v>
      </c>
      <c r="J7" s="267">
        <v>1</v>
      </c>
      <c r="K7" s="238" t="s">
        <v>145</v>
      </c>
      <c r="L7" s="238" t="s">
        <v>269</v>
      </c>
      <c r="M7" s="268">
        <v>1</v>
      </c>
      <c r="N7" s="240">
        <v>44852</v>
      </c>
      <c r="O7" s="270">
        <v>45016</v>
      </c>
      <c r="P7" s="392">
        <v>45565</v>
      </c>
      <c r="Q7" s="385">
        <v>45565</v>
      </c>
      <c r="R7" s="464" t="s">
        <v>275</v>
      </c>
      <c r="S7" s="375">
        <v>0</v>
      </c>
      <c r="T7" s="223">
        <f t="shared" si="0"/>
        <v>0</v>
      </c>
      <c r="U7" s="224">
        <f t="shared" si="1"/>
        <v>0</v>
      </c>
      <c r="V7" s="225" t="str">
        <f t="shared" si="2"/>
        <v>ALERTA</v>
      </c>
      <c r="W7" s="408" t="s">
        <v>271</v>
      </c>
      <c r="X7" s="437" t="s">
        <v>91</v>
      </c>
      <c r="Y7" s="388" t="str">
        <f t="shared" si="3"/>
        <v>INCUMPLIDA</v>
      </c>
      <c r="Z7" s="188" t="s">
        <v>93</v>
      </c>
      <c r="AA7" s="188" t="s">
        <v>93</v>
      </c>
      <c r="AB7" s="407" t="str">
        <f t="shared" si="4"/>
        <v>INEFECTIVA</v>
      </c>
      <c r="AC7" s="190" t="str">
        <f t="shared" si="5"/>
        <v>SI</v>
      </c>
      <c r="AD7" s="222" t="s">
        <v>94</v>
      </c>
      <c r="AE7" s="152"/>
    </row>
    <row r="8" spans="2:34" ht="116.25" customHeight="1" x14ac:dyDescent="0.25">
      <c r="B8" s="203" t="s">
        <v>85</v>
      </c>
      <c r="C8" s="218" t="s">
        <v>278</v>
      </c>
      <c r="D8" s="152"/>
      <c r="E8" s="248">
        <v>278</v>
      </c>
      <c r="F8" s="262" t="s">
        <v>279</v>
      </c>
      <c r="G8" s="238" t="s">
        <v>280</v>
      </c>
      <c r="H8" s="217" t="s">
        <v>281</v>
      </c>
      <c r="I8" s="238" t="s">
        <v>282</v>
      </c>
      <c r="J8" s="238">
        <v>2</v>
      </c>
      <c r="K8" s="238" t="s">
        <v>145</v>
      </c>
      <c r="L8" s="238" t="s">
        <v>269</v>
      </c>
      <c r="M8" s="268">
        <v>1</v>
      </c>
      <c r="N8" s="240">
        <v>44931</v>
      </c>
      <c r="O8" s="240">
        <v>45107</v>
      </c>
      <c r="P8" s="392">
        <v>45565</v>
      </c>
      <c r="Q8" s="385">
        <v>45565</v>
      </c>
      <c r="R8" s="464" t="s">
        <v>270</v>
      </c>
      <c r="S8" s="375">
        <v>0.75</v>
      </c>
      <c r="T8" s="223">
        <f t="shared" ref="T8" si="6">(IF(S8="","",IF(OR($J8=0,$J8="",Q8=""),"",S8/$J8)))</f>
        <v>0.375</v>
      </c>
      <c r="U8" s="224">
        <f t="shared" ref="U8" si="7">(IF(OR($M8="",T8=""),"",IF(OR($M8=0,T8=0),0,IF((T8*100%)/$M8&gt;100%,100%,(T8*100%)/$M8))))</f>
        <v>0.375</v>
      </c>
      <c r="V8" s="225" t="str">
        <f t="shared" si="2"/>
        <v>ALERTA</v>
      </c>
      <c r="W8" s="408" t="s">
        <v>271</v>
      </c>
      <c r="X8" s="437" t="s">
        <v>91</v>
      </c>
      <c r="Y8" s="388" t="str">
        <f t="shared" si="3"/>
        <v>INCUMPLIDA</v>
      </c>
      <c r="Z8" s="188" t="s">
        <v>93</v>
      </c>
      <c r="AA8" s="188" t="s">
        <v>93</v>
      </c>
      <c r="AB8" s="407" t="str">
        <f t="shared" si="4"/>
        <v>INEFECTIVA</v>
      </c>
      <c r="AC8" s="190" t="str">
        <f t="shared" si="5"/>
        <v>SI</v>
      </c>
      <c r="AD8" s="222" t="s">
        <v>94</v>
      </c>
      <c r="AE8" s="152"/>
    </row>
    <row r="9" spans="2:34" ht="116.25" customHeight="1" x14ac:dyDescent="0.25">
      <c r="B9" s="271" t="s">
        <v>85</v>
      </c>
      <c r="C9" s="499" t="s">
        <v>283</v>
      </c>
      <c r="D9" s="272" t="s">
        <v>284</v>
      </c>
      <c r="E9" s="248">
        <v>282</v>
      </c>
      <c r="F9" s="262" t="s">
        <v>285</v>
      </c>
      <c r="G9" s="262" t="s">
        <v>286</v>
      </c>
      <c r="H9" s="217" t="s">
        <v>281</v>
      </c>
      <c r="I9" s="238" t="s">
        <v>268</v>
      </c>
      <c r="J9" s="238">
        <v>1</v>
      </c>
      <c r="K9" s="142" t="s">
        <v>101</v>
      </c>
      <c r="L9" s="238" t="s">
        <v>287</v>
      </c>
      <c r="M9" s="268">
        <v>1</v>
      </c>
      <c r="N9" s="240">
        <v>44981</v>
      </c>
      <c r="O9" s="240">
        <v>45260</v>
      </c>
      <c r="P9" s="392">
        <v>45565</v>
      </c>
      <c r="Q9" s="385">
        <v>45565</v>
      </c>
      <c r="R9" s="464" t="s">
        <v>270</v>
      </c>
      <c r="S9" s="375">
        <v>0.75</v>
      </c>
      <c r="T9" s="223">
        <f t="shared" ref="T9" si="8">(IF(S9="","",IF(OR($J9=0,$J9="",Q9=""),"",S9/$J9)))</f>
        <v>0.75</v>
      </c>
      <c r="U9" s="224">
        <f t="shared" ref="U9" si="9">(IF(OR($M9="",T9=""),"",IF(OR($M9=0,T9=0),0,IF((T9*100%)/$M9&gt;100%,100%,(T9*100%)/$M9))))</f>
        <v>0.75</v>
      </c>
      <c r="V9" s="225" t="str">
        <f t="shared" si="2"/>
        <v>ALERTA</v>
      </c>
      <c r="W9" s="408" t="s">
        <v>271</v>
      </c>
      <c r="X9" s="437" t="s">
        <v>91</v>
      </c>
      <c r="Y9" s="388" t="str">
        <f t="shared" si="3"/>
        <v>INCUMPLIDA</v>
      </c>
      <c r="Z9" s="188" t="s">
        <v>93</v>
      </c>
      <c r="AA9" s="188" t="s">
        <v>93</v>
      </c>
      <c r="AB9" s="407" t="str">
        <f t="shared" si="4"/>
        <v>INEFECTIVA</v>
      </c>
      <c r="AC9" s="190" t="str">
        <f t="shared" si="5"/>
        <v>SI</v>
      </c>
      <c r="AD9" s="222" t="s">
        <v>94</v>
      </c>
      <c r="AE9" s="152"/>
    </row>
    <row r="10" spans="2:34" ht="116.25" customHeight="1" x14ac:dyDescent="0.25">
      <c r="B10" s="273" t="s">
        <v>85</v>
      </c>
      <c r="C10" s="499"/>
      <c r="D10" s="274" t="s">
        <v>284</v>
      </c>
      <c r="E10" s="253">
        <v>283</v>
      </c>
      <c r="F10" s="275" t="s">
        <v>288</v>
      </c>
      <c r="G10" s="275" t="s">
        <v>289</v>
      </c>
      <c r="H10" s="276" t="s">
        <v>290</v>
      </c>
      <c r="I10" s="256" t="s">
        <v>268</v>
      </c>
      <c r="J10" s="256">
        <v>2</v>
      </c>
      <c r="K10" s="142" t="s">
        <v>101</v>
      </c>
      <c r="L10" s="256" t="s">
        <v>287</v>
      </c>
      <c r="M10" s="277">
        <v>1</v>
      </c>
      <c r="N10" s="278" t="s">
        <v>291</v>
      </c>
      <c r="O10" s="278">
        <v>45260</v>
      </c>
      <c r="P10" s="392">
        <v>45565</v>
      </c>
      <c r="Q10" s="385">
        <v>45565</v>
      </c>
      <c r="R10" s="464" t="s">
        <v>270</v>
      </c>
      <c r="S10" s="375">
        <v>0.75</v>
      </c>
      <c r="T10" s="223">
        <f t="shared" ref="T10" si="10">(IF(S10="","",IF(OR($J10=0,$J10="",Q10=""),"",S10/$J10)))</f>
        <v>0.375</v>
      </c>
      <c r="U10" s="224">
        <f t="shared" ref="U10" si="11">(IF(OR($M10="",T10=""),"",IF(OR($M10=0,T10=0),0,IF((T10*100%)/$M10&gt;100%,100%,(T10*100%)/$M10))))</f>
        <v>0.375</v>
      </c>
      <c r="V10" s="225" t="str">
        <f t="shared" si="2"/>
        <v>ALERTA</v>
      </c>
      <c r="W10" s="408" t="s">
        <v>271</v>
      </c>
      <c r="X10" s="437" t="s">
        <v>91</v>
      </c>
      <c r="Y10" s="388" t="str">
        <f t="shared" si="3"/>
        <v>INCUMPLIDA</v>
      </c>
      <c r="Z10" s="188" t="s">
        <v>93</v>
      </c>
      <c r="AA10" s="188" t="s">
        <v>93</v>
      </c>
      <c r="AB10" s="407" t="str">
        <f t="shared" si="4"/>
        <v>INEFECTIVA</v>
      </c>
      <c r="AC10" s="190" t="str">
        <f t="shared" si="5"/>
        <v>SI</v>
      </c>
      <c r="AD10" s="222" t="s">
        <v>94</v>
      </c>
      <c r="AE10" s="152"/>
    </row>
    <row r="11" spans="2:34" ht="116.25" customHeight="1" x14ac:dyDescent="0.25">
      <c r="B11" s="271" t="s">
        <v>85</v>
      </c>
      <c r="C11" s="499" t="s">
        <v>172</v>
      </c>
      <c r="D11" s="279" t="s">
        <v>173</v>
      </c>
      <c r="E11" s="248">
        <v>449</v>
      </c>
      <c r="F11" s="249" t="s">
        <v>292</v>
      </c>
      <c r="G11" s="249" t="s">
        <v>293</v>
      </c>
      <c r="H11" s="250" t="s">
        <v>294</v>
      </c>
      <c r="I11" s="280" t="s">
        <v>295</v>
      </c>
      <c r="J11" s="152">
        <v>1</v>
      </c>
      <c r="K11" s="152" t="s">
        <v>145</v>
      </c>
      <c r="L11" s="230" t="s">
        <v>296</v>
      </c>
      <c r="M11" s="231">
        <v>1</v>
      </c>
      <c r="N11" s="240">
        <v>45156</v>
      </c>
      <c r="O11" s="240">
        <v>45291</v>
      </c>
      <c r="P11" s="392">
        <v>45565</v>
      </c>
      <c r="Q11" s="385">
        <v>45565</v>
      </c>
      <c r="R11" s="464" t="s">
        <v>270</v>
      </c>
      <c r="S11" s="375">
        <v>0.75</v>
      </c>
      <c r="T11" s="223">
        <f t="shared" ref="T11" si="12">(IF(S11="","",IF(OR($J11=0,$J11="",Q11=""),"",S11/$J11)))</f>
        <v>0.75</v>
      </c>
      <c r="U11" s="224">
        <f t="shared" ref="U11" si="13">(IF(OR($M11="",T11=""),"",IF(OR($M11=0,T11=0),0,IF((T11*100%)/$M11&gt;100%,100%,(T11*100%)/$M11))))</f>
        <v>0.75</v>
      </c>
      <c r="V11" s="225" t="str">
        <f t="shared" si="2"/>
        <v>ALERTA</v>
      </c>
      <c r="W11" s="408" t="s">
        <v>271</v>
      </c>
      <c r="X11" s="437" t="s">
        <v>91</v>
      </c>
      <c r="Y11" s="388" t="str">
        <f t="shared" si="3"/>
        <v>INCUMPLIDA</v>
      </c>
      <c r="Z11" s="188" t="s">
        <v>93</v>
      </c>
      <c r="AA11" s="188" t="s">
        <v>93</v>
      </c>
      <c r="AB11" s="407" t="str">
        <f t="shared" si="4"/>
        <v>INEFECTIVA</v>
      </c>
      <c r="AC11" s="190" t="str">
        <f t="shared" si="5"/>
        <v>SI</v>
      </c>
      <c r="AD11" s="222" t="s">
        <v>94</v>
      </c>
      <c r="AE11" s="152"/>
    </row>
    <row r="12" spans="2:34" ht="116.25" customHeight="1" x14ac:dyDescent="0.25">
      <c r="B12" s="273" t="s">
        <v>85</v>
      </c>
      <c r="C12" s="499"/>
      <c r="D12" s="281" t="s">
        <v>173</v>
      </c>
      <c r="E12" s="253">
        <v>449</v>
      </c>
      <c r="F12" s="255" t="s">
        <v>292</v>
      </c>
      <c r="G12" s="255" t="s">
        <v>293</v>
      </c>
      <c r="H12" s="282" t="s">
        <v>297</v>
      </c>
      <c r="I12" s="283" t="s">
        <v>298</v>
      </c>
      <c r="J12" s="179">
        <v>1</v>
      </c>
      <c r="K12" s="179" t="s">
        <v>145</v>
      </c>
      <c r="L12" s="284" t="s">
        <v>296</v>
      </c>
      <c r="M12" s="198">
        <v>1</v>
      </c>
      <c r="N12" s="278">
        <v>45156</v>
      </c>
      <c r="O12" s="278">
        <v>45291</v>
      </c>
      <c r="P12" s="392">
        <v>45565</v>
      </c>
      <c r="Q12" s="385">
        <v>45565</v>
      </c>
      <c r="R12" s="464" t="s">
        <v>275</v>
      </c>
      <c r="S12" s="375">
        <v>0</v>
      </c>
      <c r="T12" s="223">
        <f t="shared" si="0"/>
        <v>0</v>
      </c>
      <c r="U12" s="224">
        <f t="shared" si="1"/>
        <v>0</v>
      </c>
      <c r="V12" s="225" t="str">
        <f t="shared" si="2"/>
        <v>ALERTA</v>
      </c>
      <c r="W12" s="408" t="s">
        <v>271</v>
      </c>
      <c r="X12" s="437" t="s">
        <v>91</v>
      </c>
      <c r="Y12" s="388" t="str">
        <f t="shared" si="3"/>
        <v>INCUMPLIDA</v>
      </c>
      <c r="Z12" s="188" t="s">
        <v>93</v>
      </c>
      <c r="AA12" s="188" t="s">
        <v>93</v>
      </c>
      <c r="AB12" s="407" t="str">
        <f t="shared" si="4"/>
        <v>INEFECTIVA</v>
      </c>
      <c r="AC12" s="190" t="str">
        <f t="shared" si="5"/>
        <v>SI</v>
      </c>
      <c r="AD12" s="222" t="s">
        <v>94</v>
      </c>
      <c r="AE12" s="152"/>
    </row>
    <row r="13" spans="2:34" ht="116.25" customHeight="1" x14ac:dyDescent="0.25">
      <c r="B13" s="203" t="s">
        <v>85</v>
      </c>
      <c r="C13" s="219" t="s">
        <v>299</v>
      </c>
      <c r="D13" s="193" t="s">
        <v>300</v>
      </c>
      <c r="E13" s="248">
        <v>462</v>
      </c>
      <c r="F13" s="249" t="s">
        <v>301</v>
      </c>
      <c r="G13" s="250" t="s">
        <v>302</v>
      </c>
      <c r="H13" s="249" t="s">
        <v>303</v>
      </c>
      <c r="I13" s="152" t="s">
        <v>268</v>
      </c>
      <c r="J13" s="152">
        <v>1</v>
      </c>
      <c r="K13" s="152" t="s">
        <v>145</v>
      </c>
      <c r="L13" s="238" t="s">
        <v>296</v>
      </c>
      <c r="M13" s="231">
        <v>1</v>
      </c>
      <c r="N13" s="240">
        <v>45231</v>
      </c>
      <c r="O13" s="240">
        <v>45381</v>
      </c>
      <c r="P13" s="393">
        <v>45565</v>
      </c>
      <c r="Q13" s="385">
        <v>45565</v>
      </c>
      <c r="R13" s="464" t="s">
        <v>270</v>
      </c>
      <c r="S13" s="375">
        <v>0.75</v>
      </c>
      <c r="T13" s="223">
        <f t="shared" si="0"/>
        <v>0.75</v>
      </c>
      <c r="U13" s="224">
        <f t="shared" si="1"/>
        <v>0.75</v>
      </c>
      <c r="V13" s="225" t="str">
        <f t="shared" si="2"/>
        <v>ALERTA</v>
      </c>
      <c r="W13" s="408" t="s">
        <v>271</v>
      </c>
      <c r="X13" s="437" t="s">
        <v>91</v>
      </c>
      <c r="Y13" s="388" t="str">
        <f t="shared" si="3"/>
        <v>INCUMPLIDA</v>
      </c>
      <c r="Z13" s="188" t="s">
        <v>93</v>
      </c>
      <c r="AA13" s="188" t="s">
        <v>93</v>
      </c>
      <c r="AB13" s="407" t="str">
        <f t="shared" si="4"/>
        <v>INEFECTIVA</v>
      </c>
      <c r="AC13" s="190" t="str">
        <f t="shared" si="5"/>
        <v>SI</v>
      </c>
      <c r="AD13" s="222" t="s">
        <v>94</v>
      </c>
      <c r="AE13" s="152"/>
    </row>
    <row r="14" spans="2:34" ht="162.75" customHeight="1" x14ac:dyDescent="0.25">
      <c r="B14" s="203" t="s">
        <v>85</v>
      </c>
      <c r="C14" s="234" t="s">
        <v>182</v>
      </c>
      <c r="D14" s="193" t="s">
        <v>183</v>
      </c>
      <c r="E14" s="248">
        <v>469</v>
      </c>
      <c r="F14" s="249" t="s">
        <v>304</v>
      </c>
      <c r="G14" s="249" t="s">
        <v>266</v>
      </c>
      <c r="H14" s="249" t="s">
        <v>305</v>
      </c>
      <c r="I14" s="193" t="s">
        <v>306</v>
      </c>
      <c r="J14" s="152">
        <v>2</v>
      </c>
      <c r="K14" s="152" t="s">
        <v>145</v>
      </c>
      <c r="L14" s="238" t="s">
        <v>307</v>
      </c>
      <c r="M14" s="231">
        <v>1</v>
      </c>
      <c r="N14" s="240">
        <v>45241</v>
      </c>
      <c r="O14" s="240">
        <v>45382</v>
      </c>
      <c r="P14" s="393">
        <v>45565</v>
      </c>
      <c r="Q14" s="385">
        <v>45565</v>
      </c>
      <c r="R14" s="464" t="s">
        <v>270</v>
      </c>
      <c r="S14" s="375">
        <v>0.75</v>
      </c>
      <c r="T14" s="223">
        <f t="shared" ref="T14" si="14">(IF(S14="","",IF(OR($J14=0,$J14="",Q14=""),"",S14/$J14)))</f>
        <v>0.375</v>
      </c>
      <c r="U14" s="224">
        <f t="shared" ref="U14" si="15">(IF(OR($M14="",T14=""),"",IF(OR($M14=0,T14=0),0,IF((T14*100%)/$M14&gt;100%,100%,(T14*100%)/$M14))))</f>
        <v>0.375</v>
      </c>
      <c r="V14" s="225" t="str">
        <f t="shared" si="2"/>
        <v>ALERTA</v>
      </c>
      <c r="W14" s="408" t="s">
        <v>271</v>
      </c>
      <c r="X14" s="437" t="s">
        <v>91</v>
      </c>
      <c r="Y14" s="388" t="str">
        <f t="shared" si="3"/>
        <v>INCUMPLIDA</v>
      </c>
      <c r="Z14" s="188" t="s">
        <v>93</v>
      </c>
      <c r="AA14" s="188" t="s">
        <v>93</v>
      </c>
      <c r="AB14" s="407" t="str">
        <f t="shared" si="4"/>
        <v>INEFECTIVA</v>
      </c>
      <c r="AC14" s="190" t="str">
        <f t="shared" si="5"/>
        <v>SI</v>
      </c>
      <c r="AD14" s="222" t="s">
        <v>94</v>
      </c>
      <c r="AE14" s="152"/>
    </row>
    <row r="15" spans="2:34" ht="116.25" customHeight="1" x14ac:dyDescent="0.25">
      <c r="B15" s="192" t="s">
        <v>85</v>
      </c>
      <c r="C15" s="218" t="s">
        <v>308</v>
      </c>
      <c r="D15" s="197" t="s">
        <v>309</v>
      </c>
      <c r="E15" s="253">
        <v>480</v>
      </c>
      <c r="F15" s="255" t="s">
        <v>310</v>
      </c>
      <c r="G15" s="255" t="s">
        <v>311</v>
      </c>
      <c r="H15" s="249" t="s">
        <v>305</v>
      </c>
      <c r="I15" s="197" t="s">
        <v>306</v>
      </c>
      <c r="J15" s="179">
        <v>2</v>
      </c>
      <c r="K15" s="179" t="s">
        <v>145</v>
      </c>
      <c r="L15" s="238" t="s">
        <v>307</v>
      </c>
      <c r="M15" s="231">
        <v>1</v>
      </c>
      <c r="N15" s="278">
        <v>45261</v>
      </c>
      <c r="O15" s="278" t="s">
        <v>312</v>
      </c>
      <c r="P15" s="393">
        <v>45565</v>
      </c>
      <c r="Q15" s="385">
        <v>45565</v>
      </c>
      <c r="R15" s="464" t="s">
        <v>270</v>
      </c>
      <c r="S15" s="375">
        <v>0.75</v>
      </c>
      <c r="T15" s="223">
        <f t="shared" ref="T15" si="16">(IF(S15="","",IF(OR($J15=0,$J15="",Q15=""),"",S15/$J15)))</f>
        <v>0.375</v>
      </c>
      <c r="U15" s="224">
        <f t="shared" ref="U15" si="17">(IF(OR($M15="",T15=""),"",IF(OR($M15=0,T15=0),0,IF((T15*100%)/$M15&gt;100%,100%,(T15*100%)/$M15))))</f>
        <v>0.375</v>
      </c>
      <c r="V15" s="225" t="str">
        <f t="shared" si="2"/>
        <v>ALERTA</v>
      </c>
      <c r="W15" s="408" t="s">
        <v>271</v>
      </c>
      <c r="X15" s="437" t="s">
        <v>91</v>
      </c>
      <c r="Y15" s="388" t="str">
        <f t="shared" si="3"/>
        <v>INCUMPLIDA</v>
      </c>
      <c r="Z15" s="188" t="s">
        <v>93</v>
      </c>
      <c r="AA15" s="188" t="s">
        <v>93</v>
      </c>
      <c r="AB15" s="407" t="str">
        <f t="shared" si="4"/>
        <v>INEFECTIVA</v>
      </c>
      <c r="AC15" s="190" t="str">
        <f t="shared" si="5"/>
        <v>SI</v>
      </c>
      <c r="AD15" s="222" t="s">
        <v>94</v>
      </c>
      <c r="AE15" s="152"/>
    </row>
    <row r="16" spans="2:34" ht="245.25" customHeight="1" x14ac:dyDescent="0.25">
      <c r="B16" s="203" t="s">
        <v>85</v>
      </c>
      <c r="C16" s="492" t="s">
        <v>112</v>
      </c>
      <c r="D16" s="193" t="s">
        <v>113</v>
      </c>
      <c r="E16" s="194">
        <v>512</v>
      </c>
      <c r="F16" s="243" t="s">
        <v>313</v>
      </c>
      <c r="G16" s="243" t="s">
        <v>314</v>
      </c>
      <c r="H16" s="243" t="s">
        <v>315</v>
      </c>
      <c r="I16" s="238" t="s">
        <v>316</v>
      </c>
      <c r="J16" s="238">
        <v>1</v>
      </c>
      <c r="K16" s="152" t="s">
        <v>118</v>
      </c>
      <c r="L16" s="238" t="s">
        <v>317</v>
      </c>
      <c r="M16" s="231">
        <v>1</v>
      </c>
      <c r="N16" s="259">
        <v>45444</v>
      </c>
      <c r="O16" s="259">
        <v>45657</v>
      </c>
      <c r="P16" s="360"/>
      <c r="Q16" s="385">
        <v>45565</v>
      </c>
      <c r="R16" s="464" t="s">
        <v>270</v>
      </c>
      <c r="S16" s="375">
        <v>0.75</v>
      </c>
      <c r="T16" s="223">
        <f t="shared" ref="T16" si="18">(IF(S16="","",IF(OR($J16=0,$J16="",Q16=""),"",S16/$J16)))</f>
        <v>0.75</v>
      </c>
      <c r="U16" s="224">
        <f t="shared" ref="U16" si="19">(IF(OR($M16="",T16=""),"",IF(OR($M16=0,T16=0),0,IF((T16*100%)/$M16&gt;100%,100%,(T16*100%)/$M16))))</f>
        <v>0.75</v>
      </c>
      <c r="V16" s="225" t="str">
        <f t="shared" si="2"/>
        <v>ALERTA</v>
      </c>
      <c r="W16" s="243" t="s">
        <v>318</v>
      </c>
      <c r="X16" s="222" t="s">
        <v>499</v>
      </c>
      <c r="Y16" s="388" t="str">
        <f t="shared" ref="Y16:Y21" si="20">IF(U16=100%,IF(U16&gt;=100%,"CUMPLIDA","ATENCIÓN"),IF(U16&lt;75%,"ATENCIÓN","EN EJECUCIÓN"))</f>
        <v>EN EJECUCIÓN</v>
      </c>
      <c r="Z16" s="188" t="s">
        <v>93</v>
      </c>
      <c r="AA16" s="188" t="s">
        <v>93</v>
      </c>
      <c r="AB16" s="222" t="s">
        <v>220</v>
      </c>
      <c r="AC16" s="222" t="s">
        <v>92</v>
      </c>
      <c r="AD16" s="222" t="s">
        <v>94</v>
      </c>
      <c r="AE16" s="188"/>
      <c r="AF16" s="407"/>
      <c r="AG16" s="190"/>
      <c r="AH16" s="222"/>
    </row>
    <row r="17" spans="2:31" ht="243" customHeight="1" x14ac:dyDescent="0.25">
      <c r="B17" s="203" t="s">
        <v>85</v>
      </c>
      <c r="C17" s="492"/>
      <c r="D17" s="193" t="s">
        <v>113</v>
      </c>
      <c r="E17" s="194">
        <v>512</v>
      </c>
      <c r="F17" s="243" t="s">
        <v>313</v>
      </c>
      <c r="G17" s="243" t="s">
        <v>314</v>
      </c>
      <c r="H17" s="243" t="s">
        <v>319</v>
      </c>
      <c r="I17" s="238" t="s">
        <v>320</v>
      </c>
      <c r="J17" s="238">
        <v>38</v>
      </c>
      <c r="K17" s="152" t="s">
        <v>118</v>
      </c>
      <c r="L17" s="238" t="s">
        <v>317</v>
      </c>
      <c r="M17" s="231">
        <v>1</v>
      </c>
      <c r="N17" s="259">
        <v>45444</v>
      </c>
      <c r="O17" s="259">
        <v>45657</v>
      </c>
      <c r="P17" s="360"/>
      <c r="Q17" s="385">
        <v>45565</v>
      </c>
      <c r="R17" s="464" t="s">
        <v>270</v>
      </c>
      <c r="S17" s="222">
        <v>0.75</v>
      </c>
      <c r="T17" s="223">
        <f t="shared" si="0"/>
        <v>1.9736842105263157E-2</v>
      </c>
      <c r="U17" s="224">
        <v>0.75</v>
      </c>
      <c r="V17" s="225" t="str">
        <f t="shared" si="2"/>
        <v>ALERTA</v>
      </c>
      <c r="W17" s="243" t="s">
        <v>318</v>
      </c>
      <c r="X17" s="222" t="s">
        <v>499</v>
      </c>
      <c r="Y17" s="388" t="str">
        <f t="shared" si="20"/>
        <v>EN EJECUCIÓN</v>
      </c>
      <c r="Z17" s="188" t="s">
        <v>93</v>
      </c>
      <c r="AA17" s="188" t="s">
        <v>93</v>
      </c>
      <c r="AB17" s="407" t="s">
        <v>220</v>
      </c>
      <c r="AC17" s="222" t="s">
        <v>92</v>
      </c>
      <c r="AD17" s="222" t="s">
        <v>94</v>
      </c>
      <c r="AE17" s="152"/>
    </row>
    <row r="18" spans="2:31" ht="166.5" customHeight="1" x14ac:dyDescent="0.25">
      <c r="B18" s="203" t="s">
        <v>85</v>
      </c>
      <c r="C18" s="492"/>
      <c r="D18" s="193" t="s">
        <v>113</v>
      </c>
      <c r="E18" s="194">
        <v>513</v>
      </c>
      <c r="F18" s="243" t="s">
        <v>321</v>
      </c>
      <c r="G18" s="243" t="s">
        <v>322</v>
      </c>
      <c r="H18" s="243" t="s">
        <v>323</v>
      </c>
      <c r="I18" s="238" t="s">
        <v>324</v>
      </c>
      <c r="J18" s="238">
        <v>1</v>
      </c>
      <c r="K18" s="152" t="s">
        <v>118</v>
      </c>
      <c r="L18" s="238" t="s">
        <v>317</v>
      </c>
      <c r="M18" s="231">
        <v>1</v>
      </c>
      <c r="N18" s="259">
        <v>45444</v>
      </c>
      <c r="O18" s="259">
        <v>45657</v>
      </c>
      <c r="P18" s="361"/>
      <c r="Q18" s="385">
        <v>45565</v>
      </c>
      <c r="R18" s="464" t="s">
        <v>270</v>
      </c>
      <c r="S18" s="222">
        <v>0.75</v>
      </c>
      <c r="T18" s="223">
        <f t="shared" si="0"/>
        <v>0.75</v>
      </c>
      <c r="U18" s="224">
        <f t="shared" si="1"/>
        <v>0.75</v>
      </c>
      <c r="V18" s="225" t="str">
        <f t="shared" si="2"/>
        <v>ALERTA</v>
      </c>
      <c r="W18" s="243" t="s">
        <v>318</v>
      </c>
      <c r="X18" s="222" t="s">
        <v>499</v>
      </c>
      <c r="Y18" s="388" t="str">
        <f t="shared" si="20"/>
        <v>EN EJECUCIÓN</v>
      </c>
      <c r="Z18" s="188" t="s">
        <v>93</v>
      </c>
      <c r="AA18" s="188" t="s">
        <v>93</v>
      </c>
      <c r="AB18" s="407" t="s">
        <v>220</v>
      </c>
      <c r="AC18" s="222" t="s">
        <v>92</v>
      </c>
      <c r="AD18" s="222" t="s">
        <v>94</v>
      </c>
      <c r="AE18" s="152"/>
    </row>
    <row r="19" spans="2:31" ht="147.75" customHeight="1" x14ac:dyDescent="0.25">
      <c r="B19" s="192" t="s">
        <v>85</v>
      </c>
      <c r="C19" s="494"/>
      <c r="D19" s="197" t="s">
        <v>113</v>
      </c>
      <c r="E19" s="204">
        <v>514</v>
      </c>
      <c r="F19" s="285" t="s">
        <v>325</v>
      </c>
      <c r="G19" s="285" t="s">
        <v>322</v>
      </c>
      <c r="H19" s="285" t="s">
        <v>323</v>
      </c>
      <c r="I19" s="256" t="s">
        <v>324</v>
      </c>
      <c r="J19" s="256">
        <v>1</v>
      </c>
      <c r="K19" s="179" t="s">
        <v>118</v>
      </c>
      <c r="L19" s="256" t="s">
        <v>317</v>
      </c>
      <c r="M19" s="198">
        <v>1</v>
      </c>
      <c r="N19" s="286">
        <v>45444</v>
      </c>
      <c r="O19" s="286">
        <v>45657</v>
      </c>
      <c r="P19" s="362"/>
      <c r="Q19" s="385">
        <v>45565</v>
      </c>
      <c r="R19" s="464" t="s">
        <v>270</v>
      </c>
      <c r="S19" s="222">
        <v>0.75</v>
      </c>
      <c r="T19" s="223">
        <f t="shared" si="0"/>
        <v>0.75</v>
      </c>
      <c r="U19" s="224">
        <f t="shared" si="1"/>
        <v>0.75</v>
      </c>
      <c r="V19" s="225" t="str">
        <f t="shared" si="2"/>
        <v>ALERTA</v>
      </c>
      <c r="W19" s="243" t="s">
        <v>318</v>
      </c>
      <c r="X19" s="222" t="s">
        <v>499</v>
      </c>
      <c r="Y19" s="388" t="str">
        <f t="shared" si="20"/>
        <v>EN EJECUCIÓN</v>
      </c>
      <c r="Z19" s="188" t="s">
        <v>93</v>
      </c>
      <c r="AA19" s="188" t="s">
        <v>93</v>
      </c>
      <c r="AB19" s="407" t="s">
        <v>220</v>
      </c>
      <c r="AC19" s="222" t="s">
        <v>92</v>
      </c>
      <c r="AD19" s="222" t="s">
        <v>94</v>
      </c>
      <c r="AE19" s="152"/>
    </row>
    <row r="20" spans="2:31" ht="112.5" customHeight="1" x14ac:dyDescent="0.2">
      <c r="B20" s="206" t="s">
        <v>85</v>
      </c>
      <c r="C20" s="482" t="s">
        <v>95</v>
      </c>
      <c r="D20" s="213" t="s">
        <v>326</v>
      </c>
      <c r="E20" s="287">
        <v>542</v>
      </c>
      <c r="F20" s="288" t="s">
        <v>327</v>
      </c>
      <c r="G20" s="289" t="s">
        <v>328</v>
      </c>
      <c r="H20" s="290" t="s">
        <v>329</v>
      </c>
      <c r="I20" s="211" t="s">
        <v>330</v>
      </c>
      <c r="J20" s="211">
        <v>8</v>
      </c>
      <c r="K20" s="212" t="s">
        <v>101</v>
      </c>
      <c r="L20" s="291" t="s">
        <v>331</v>
      </c>
      <c r="M20" s="292">
        <v>1</v>
      </c>
      <c r="N20" s="215">
        <v>45442</v>
      </c>
      <c r="O20" s="215">
        <v>45657</v>
      </c>
      <c r="P20" s="293"/>
      <c r="Q20" s="385">
        <v>45565</v>
      </c>
      <c r="R20" s="464" t="s">
        <v>332</v>
      </c>
      <c r="S20" s="222">
        <v>5</v>
      </c>
      <c r="T20" s="223">
        <f t="shared" si="0"/>
        <v>0.625</v>
      </c>
      <c r="U20" s="224">
        <f t="shared" si="1"/>
        <v>0.625</v>
      </c>
      <c r="V20" s="225" t="str">
        <f t="shared" si="2"/>
        <v>ALERTA</v>
      </c>
      <c r="W20" s="408" t="s">
        <v>333</v>
      </c>
      <c r="X20" s="437" t="s">
        <v>91</v>
      </c>
      <c r="Y20" s="388" t="str">
        <f t="shared" si="20"/>
        <v>ATENCIÓN</v>
      </c>
      <c r="Z20" s="153"/>
      <c r="AA20" s="153"/>
      <c r="AB20" s="153"/>
      <c r="AC20" s="153"/>
      <c r="AD20" s="222" t="s">
        <v>94</v>
      </c>
      <c r="AE20" s="152"/>
    </row>
    <row r="21" spans="2:31" ht="112.5" customHeight="1" x14ac:dyDescent="0.2">
      <c r="B21" s="206" t="s">
        <v>85</v>
      </c>
      <c r="C21" s="482"/>
      <c r="D21" s="213" t="s">
        <v>326</v>
      </c>
      <c r="E21" s="287">
        <v>542</v>
      </c>
      <c r="F21" s="288" t="s">
        <v>327</v>
      </c>
      <c r="G21" s="289" t="s">
        <v>328</v>
      </c>
      <c r="H21" s="290" t="s">
        <v>334</v>
      </c>
      <c r="I21" s="211" t="s">
        <v>330</v>
      </c>
      <c r="J21" s="211">
        <v>8</v>
      </c>
      <c r="K21" s="212" t="s">
        <v>101</v>
      </c>
      <c r="L21" s="291" t="s">
        <v>331</v>
      </c>
      <c r="M21" s="292">
        <v>1</v>
      </c>
      <c r="N21" s="215">
        <v>45442</v>
      </c>
      <c r="O21" s="215">
        <v>45657</v>
      </c>
      <c r="P21" s="293"/>
      <c r="Q21" s="385">
        <v>45565</v>
      </c>
      <c r="R21" s="464" t="s">
        <v>332</v>
      </c>
      <c r="S21" s="222">
        <v>5</v>
      </c>
      <c r="T21" s="223">
        <f t="shared" si="0"/>
        <v>0.625</v>
      </c>
      <c r="U21" s="224">
        <f t="shared" si="1"/>
        <v>0.625</v>
      </c>
      <c r="V21" s="225" t="str">
        <f t="shared" si="2"/>
        <v>ALERTA</v>
      </c>
      <c r="W21" s="408" t="s">
        <v>333</v>
      </c>
      <c r="X21" s="437" t="s">
        <v>91</v>
      </c>
      <c r="Y21" s="388" t="str">
        <f t="shared" si="20"/>
        <v>ATENCIÓN</v>
      </c>
      <c r="Z21" s="153"/>
      <c r="AA21" s="153"/>
      <c r="AB21" s="153"/>
      <c r="AC21" s="153"/>
      <c r="AD21" s="222" t="s">
        <v>94</v>
      </c>
      <c r="AE21" s="152"/>
    </row>
    <row r="22" spans="2:31" ht="409.5" x14ac:dyDescent="0.25">
      <c r="B22" s="206" t="s">
        <v>85</v>
      </c>
      <c r="C22" s="482"/>
      <c r="D22" s="213" t="s">
        <v>326</v>
      </c>
      <c r="E22" s="287">
        <v>543</v>
      </c>
      <c r="F22" s="288" t="s">
        <v>335</v>
      </c>
      <c r="G22" s="289" t="s">
        <v>336</v>
      </c>
      <c r="H22" s="294" t="s">
        <v>337</v>
      </c>
      <c r="I22" s="291" t="s">
        <v>338</v>
      </c>
      <c r="J22" s="291">
        <v>1</v>
      </c>
      <c r="K22" s="212" t="s">
        <v>101</v>
      </c>
      <c r="L22" s="291" t="s">
        <v>331</v>
      </c>
      <c r="M22" s="292">
        <v>1</v>
      </c>
      <c r="N22" s="215">
        <v>45442</v>
      </c>
      <c r="O22" s="394">
        <v>45504</v>
      </c>
      <c r="P22" s="293"/>
      <c r="Q22" s="385">
        <v>45565</v>
      </c>
      <c r="R22" s="464" t="s">
        <v>339</v>
      </c>
      <c r="S22" s="375">
        <v>0.3</v>
      </c>
      <c r="T22" s="223">
        <f t="shared" ref="T22:T26" si="21">(IF(S22="","",IF(OR($J22=0,$J22="",Q22=""),"",S22/$J22)))</f>
        <v>0.3</v>
      </c>
      <c r="U22" s="224">
        <f t="shared" ref="U22:U26" si="22">(IF(OR($M22="",T22=""),"",IF(OR($M22=0,T22=0),0,IF((T22*100%)/$M22&gt;100%,100%,(T22*100%)/$M22))))</f>
        <v>0.3</v>
      </c>
      <c r="V22" s="225" t="str">
        <f t="shared" ref="V22:V26" si="23">IF(S22="","",IF(U22&lt;100%, IF(U22&lt;100%, "ALERTA","EN TERMINO"), IF(U22=100%, "OK", "EN TERMINO")))</f>
        <v>ALERTA</v>
      </c>
      <c r="W22" s="558" t="s">
        <v>886</v>
      </c>
      <c r="X22" s="437" t="s">
        <v>91</v>
      </c>
      <c r="Y22" s="388" t="str">
        <f>IF(U22=100%,IF(U22&gt;=100%,"CUMPLIDA","ATENCIÓN"),IF(U22&lt;100%,"INCUMPLIDA","EN EJECUCIÓN"))</f>
        <v>INCUMPLIDA</v>
      </c>
      <c r="Z22" s="188" t="s">
        <v>93</v>
      </c>
      <c r="AA22" s="188" t="s">
        <v>93</v>
      </c>
      <c r="AB22" s="407" t="str">
        <f>IF(AND(Z22="SI",AA22="NO"),"EFECTIVA",IF(AND(Z22="NO",AA22="NO"),"INEFECTIVA",IF(AND(Z22="NO",AA22="SI"),"INEFECTIVA")))</f>
        <v>INEFECTIVA</v>
      </c>
      <c r="AC22" s="190" t="str">
        <f>IF(AB22="EFECTIVA","NO","SI")</f>
        <v>SI</v>
      </c>
      <c r="AD22" s="222" t="s">
        <v>94</v>
      </c>
      <c r="AE22" s="152"/>
    </row>
    <row r="23" spans="2:31" ht="409.5" x14ac:dyDescent="0.2">
      <c r="B23" s="206" t="s">
        <v>85</v>
      </c>
      <c r="C23" s="482"/>
      <c r="D23" s="213" t="s">
        <v>326</v>
      </c>
      <c r="E23" s="287">
        <v>543</v>
      </c>
      <c r="F23" s="288" t="s">
        <v>335</v>
      </c>
      <c r="G23" s="289" t="s">
        <v>336</v>
      </c>
      <c r="H23" s="294" t="s">
        <v>340</v>
      </c>
      <c r="I23" s="291" t="s">
        <v>341</v>
      </c>
      <c r="J23" s="291">
        <v>3</v>
      </c>
      <c r="K23" s="212" t="s">
        <v>101</v>
      </c>
      <c r="L23" s="291" t="s">
        <v>331</v>
      </c>
      <c r="M23" s="292">
        <v>1</v>
      </c>
      <c r="N23" s="215">
        <v>45482</v>
      </c>
      <c r="O23" s="215">
        <v>45672</v>
      </c>
      <c r="P23" s="293"/>
      <c r="Q23" s="385">
        <v>45565</v>
      </c>
      <c r="R23" s="464" t="s">
        <v>342</v>
      </c>
      <c r="S23" s="222">
        <v>1</v>
      </c>
      <c r="T23" s="223">
        <f t="shared" si="21"/>
        <v>0.33333333333333331</v>
      </c>
      <c r="U23" s="224">
        <f t="shared" si="22"/>
        <v>0.33333333333333331</v>
      </c>
      <c r="V23" s="225" t="str">
        <f t="shared" si="23"/>
        <v>ALERTA</v>
      </c>
      <c r="W23" s="408" t="s">
        <v>343</v>
      </c>
      <c r="X23" s="437" t="s">
        <v>91</v>
      </c>
      <c r="Y23" s="388" t="str">
        <f>IF(U23=100%,IF(U23&gt;=100%,"CUMPLIDA","ATENCIÓN"),IF(U23&lt;75%,"ATENCIÓN","EN EJECUCIÓN"))</f>
        <v>ATENCIÓN</v>
      </c>
      <c r="Z23" s="153"/>
      <c r="AA23" s="153"/>
      <c r="AB23" s="153"/>
      <c r="AC23" s="153"/>
      <c r="AD23" s="222" t="s">
        <v>94</v>
      </c>
      <c r="AE23" s="152"/>
    </row>
    <row r="24" spans="2:31" ht="409.5" x14ac:dyDescent="0.2">
      <c r="B24" s="206" t="s">
        <v>85</v>
      </c>
      <c r="C24" s="482"/>
      <c r="D24" s="213" t="s">
        <v>326</v>
      </c>
      <c r="E24" s="287">
        <v>543</v>
      </c>
      <c r="F24" s="288" t="s">
        <v>335</v>
      </c>
      <c r="G24" s="289" t="s">
        <v>336</v>
      </c>
      <c r="H24" s="294" t="s">
        <v>344</v>
      </c>
      <c r="I24" s="291" t="s">
        <v>345</v>
      </c>
      <c r="J24" s="291">
        <v>3</v>
      </c>
      <c r="K24" s="212" t="s">
        <v>101</v>
      </c>
      <c r="L24" s="291" t="s">
        <v>331</v>
      </c>
      <c r="M24" s="292">
        <v>1</v>
      </c>
      <c r="N24" s="215">
        <v>45482</v>
      </c>
      <c r="O24" s="215">
        <v>45672</v>
      </c>
      <c r="P24" s="293"/>
      <c r="Q24" s="385">
        <v>45565</v>
      </c>
      <c r="R24" s="213" t="s">
        <v>346</v>
      </c>
      <c r="S24" s="222">
        <v>1</v>
      </c>
      <c r="T24" s="223">
        <f t="shared" si="21"/>
        <v>0.33333333333333331</v>
      </c>
      <c r="U24" s="224">
        <f t="shared" si="22"/>
        <v>0.33333333333333331</v>
      </c>
      <c r="V24" s="225" t="str">
        <f t="shared" si="23"/>
        <v>ALERTA</v>
      </c>
      <c r="W24" s="408" t="s">
        <v>347</v>
      </c>
      <c r="X24" s="437" t="s">
        <v>91</v>
      </c>
      <c r="Y24" s="388" t="str">
        <f>IF(U24=100%,IF(U24&gt;=100%,"CUMPLIDA","ATENCIÓN"),IF(U24&lt;75%,"ATENCIÓN","EN EJECUCIÓN"))</f>
        <v>ATENCIÓN</v>
      </c>
      <c r="Z24" s="153"/>
      <c r="AA24" s="153"/>
      <c r="AB24" s="153"/>
      <c r="AC24" s="153"/>
      <c r="AD24" s="222" t="s">
        <v>94</v>
      </c>
      <c r="AE24" s="152"/>
    </row>
    <row r="25" spans="2:31" ht="409.5" x14ac:dyDescent="0.2">
      <c r="B25" s="206" t="s">
        <v>85</v>
      </c>
      <c r="C25" s="482"/>
      <c r="D25" s="213" t="s">
        <v>326</v>
      </c>
      <c r="E25" s="287">
        <v>543</v>
      </c>
      <c r="F25" s="288" t="s">
        <v>335</v>
      </c>
      <c r="G25" s="289" t="s">
        <v>336</v>
      </c>
      <c r="H25" s="294" t="s">
        <v>348</v>
      </c>
      <c r="I25" s="291" t="s">
        <v>349</v>
      </c>
      <c r="J25" s="291">
        <v>1</v>
      </c>
      <c r="K25" s="212" t="s">
        <v>101</v>
      </c>
      <c r="L25" s="291" t="s">
        <v>331</v>
      </c>
      <c r="M25" s="292">
        <v>1</v>
      </c>
      <c r="N25" s="215">
        <v>45442</v>
      </c>
      <c r="O25" s="215">
        <v>45657</v>
      </c>
      <c r="P25" s="293"/>
      <c r="Q25" s="385">
        <v>45565</v>
      </c>
      <c r="R25" s="213" t="s">
        <v>350</v>
      </c>
      <c r="S25" s="222">
        <v>0.2</v>
      </c>
      <c r="T25" s="223">
        <f t="shared" si="21"/>
        <v>0.2</v>
      </c>
      <c r="U25" s="224">
        <f t="shared" si="22"/>
        <v>0.2</v>
      </c>
      <c r="V25" s="225" t="str">
        <f t="shared" si="23"/>
        <v>ALERTA</v>
      </c>
      <c r="W25" s="408" t="s">
        <v>351</v>
      </c>
      <c r="X25" s="437" t="s">
        <v>91</v>
      </c>
      <c r="Y25" s="388" t="str">
        <f>IF(U25=100%,IF(U25&gt;=100%,"CUMPLIDA","ATENCIÓN"),IF(U25&lt;75%,"ATENCIÓN","EN EJECUCIÓN"))</f>
        <v>ATENCIÓN</v>
      </c>
      <c r="Z25" s="153"/>
      <c r="AA25" s="153"/>
      <c r="AB25" s="153"/>
      <c r="AC25" s="153"/>
      <c r="AD25" s="222" t="s">
        <v>94</v>
      </c>
      <c r="AE25" s="152"/>
    </row>
    <row r="26" spans="2:31" ht="132" customHeight="1" x14ac:dyDescent="0.25">
      <c r="B26" s="206" t="s">
        <v>85</v>
      </c>
      <c r="C26" s="482"/>
      <c r="D26" s="213" t="s">
        <v>326</v>
      </c>
      <c r="E26" s="295">
        <v>544</v>
      </c>
      <c r="F26" s="296" t="s">
        <v>352</v>
      </c>
      <c r="G26" s="297" t="s">
        <v>353</v>
      </c>
      <c r="H26" s="297" t="s">
        <v>354</v>
      </c>
      <c r="I26" s="211" t="s">
        <v>355</v>
      </c>
      <c r="J26" s="211">
        <v>5</v>
      </c>
      <c r="K26" s="212" t="s">
        <v>101</v>
      </c>
      <c r="L26" s="291" t="s">
        <v>331</v>
      </c>
      <c r="M26" s="292">
        <v>1</v>
      </c>
      <c r="N26" s="215">
        <v>45442</v>
      </c>
      <c r="O26" s="215">
        <v>45596</v>
      </c>
      <c r="P26" s="293"/>
      <c r="Q26" s="385">
        <v>45565</v>
      </c>
      <c r="R26" s="213" t="s">
        <v>356</v>
      </c>
      <c r="S26" s="222">
        <v>5</v>
      </c>
      <c r="T26" s="223">
        <f t="shared" si="21"/>
        <v>1</v>
      </c>
      <c r="U26" s="224">
        <f t="shared" si="22"/>
        <v>1</v>
      </c>
      <c r="V26" s="225" t="str">
        <f t="shared" si="23"/>
        <v>OK</v>
      </c>
      <c r="W26" s="471" t="s">
        <v>880</v>
      </c>
      <c r="X26" s="437" t="s">
        <v>91</v>
      </c>
      <c r="Y26" s="388" t="str">
        <f>IF(U26=100%,IF(U26&gt;=100%,"CUMPLIDA","ATENCIÓN"),IF(U26&lt;75%,"ATENCIÓN","EN EJECUCIÓN"))</f>
        <v>CUMPLIDA</v>
      </c>
      <c r="Z26" s="188" t="s">
        <v>92</v>
      </c>
      <c r="AA26" s="188" t="s">
        <v>93</v>
      </c>
      <c r="AB26" s="407" t="str">
        <f>IF(AND(Z26="SI",AA26="NO"),"EFECTIVA",IF(AND(Z26="NO",AA26="NO"),"INEFECTIVA",IF(AND(Z26="NO",AA26="SI"),"INEFECTIVA")))</f>
        <v>EFECTIVA</v>
      </c>
      <c r="AC26" s="190" t="str">
        <f>IF(AB26="EFECTIVA","NO","SI")</f>
        <v>NO</v>
      </c>
      <c r="AD26" s="222" t="s">
        <v>94</v>
      </c>
      <c r="AE26" s="152"/>
    </row>
    <row r="27" spans="2:31" ht="175.5" customHeight="1" x14ac:dyDescent="0.25">
      <c r="B27" s="206" t="s">
        <v>85</v>
      </c>
      <c r="C27" s="482"/>
      <c r="D27" s="213" t="s">
        <v>326</v>
      </c>
      <c r="E27" s="287">
        <v>545</v>
      </c>
      <c r="F27" s="296" t="s">
        <v>357</v>
      </c>
      <c r="G27" s="297" t="s">
        <v>98</v>
      </c>
      <c r="H27" s="297" t="s">
        <v>358</v>
      </c>
      <c r="I27" s="211" t="s">
        <v>359</v>
      </c>
      <c r="J27" s="211">
        <v>1</v>
      </c>
      <c r="K27" s="212" t="s">
        <v>101</v>
      </c>
      <c r="L27" s="291" t="s">
        <v>331</v>
      </c>
      <c r="M27" s="292">
        <v>1</v>
      </c>
      <c r="N27" s="215">
        <v>45458</v>
      </c>
      <c r="O27" s="394">
        <v>45534</v>
      </c>
      <c r="P27" s="293"/>
      <c r="Q27" s="385">
        <v>45565</v>
      </c>
      <c r="R27" s="213" t="s">
        <v>360</v>
      </c>
      <c r="S27" s="375">
        <v>1</v>
      </c>
      <c r="T27" s="223">
        <f t="shared" ref="T27:T35" si="24">(IF(S27="","",IF(OR($J27=0,$J27="",Q27=""),"",S27/$J27)))</f>
        <v>1</v>
      </c>
      <c r="U27" s="224">
        <f t="shared" ref="U27:U35" si="25">(IF(OR($M27="",T27=""),"",IF(OR($M27=0,T27=0),0,IF((T27*100%)/$M27&gt;100%,100%,(T27*100%)/$M27))))</f>
        <v>1</v>
      </c>
      <c r="V27" s="225" t="str">
        <f t="shared" ref="V27:V35" si="26">IF(S27="","",IF(U27&lt;100%, IF(U27&lt;100%, "ALERTA","EN TERMINO"), IF(U27=100%, "OK", "EN TERMINO")))</f>
        <v>OK</v>
      </c>
      <c r="W27" s="408" t="s">
        <v>361</v>
      </c>
      <c r="X27" s="437" t="s">
        <v>91</v>
      </c>
      <c r="Y27" s="388" t="str">
        <f>IF(U27=100%,IF(U27&gt;=100%,"CUMPLIDA","ATENCIÓN"),IF(U27&lt;100%,"INCUMPLIDA","EN EJECUCIÓN"))</f>
        <v>CUMPLIDA</v>
      </c>
      <c r="Z27" s="188" t="s">
        <v>92</v>
      </c>
      <c r="AA27" s="188" t="s">
        <v>93</v>
      </c>
      <c r="AB27" s="407" t="str">
        <f>IF(AND(Z27="SI",AA27="NO"),"EFECTIVA",IF(AND(Z27="NO",AA27="NO"),"INEFECTIVA",IF(AND(Z27="NO",AA27="SI"),"INEFECTIVA")))</f>
        <v>EFECTIVA</v>
      </c>
      <c r="AC27" s="190" t="str">
        <f>IF(AB27="EFECTIVA","NO","SI")</f>
        <v>NO</v>
      </c>
      <c r="AD27" s="222" t="s">
        <v>94</v>
      </c>
      <c r="AE27" s="152"/>
    </row>
    <row r="28" spans="2:31" ht="200.25" customHeight="1" x14ac:dyDescent="0.2">
      <c r="B28" s="206" t="s">
        <v>85</v>
      </c>
      <c r="C28" s="482"/>
      <c r="D28" s="213" t="s">
        <v>326</v>
      </c>
      <c r="E28" s="287">
        <v>545</v>
      </c>
      <c r="F28" s="296" t="s">
        <v>357</v>
      </c>
      <c r="G28" s="297" t="s">
        <v>98</v>
      </c>
      <c r="H28" s="297" t="s">
        <v>362</v>
      </c>
      <c r="I28" s="211" t="s">
        <v>363</v>
      </c>
      <c r="J28" s="211">
        <v>1</v>
      </c>
      <c r="K28" s="212" t="s">
        <v>101</v>
      </c>
      <c r="L28" s="291" t="s">
        <v>331</v>
      </c>
      <c r="M28" s="292">
        <v>1</v>
      </c>
      <c r="N28" s="215">
        <v>45444</v>
      </c>
      <c r="O28" s="215">
        <v>45657</v>
      </c>
      <c r="P28" s="293"/>
      <c r="Q28" s="385">
        <v>45565</v>
      </c>
      <c r="R28" s="409" t="s">
        <v>364</v>
      </c>
      <c r="S28" s="222">
        <v>0.2</v>
      </c>
      <c r="T28" s="223">
        <f t="shared" si="24"/>
        <v>0.2</v>
      </c>
      <c r="U28" s="224">
        <f t="shared" si="25"/>
        <v>0.2</v>
      </c>
      <c r="V28" s="225" t="str">
        <f t="shared" si="26"/>
        <v>ALERTA</v>
      </c>
      <c r="W28" s="408" t="s">
        <v>365</v>
      </c>
      <c r="X28" s="437" t="s">
        <v>91</v>
      </c>
      <c r="Y28" s="388" t="str">
        <f t="shared" ref="Y28:Y35" si="27">IF(U28=100%,IF(U28&gt;=100%,"CUMPLIDA","ATENCIÓN"),IF(U28&lt;75%,"ATENCIÓN","EN EJECUCIÓN"))</f>
        <v>ATENCIÓN</v>
      </c>
      <c r="Z28" s="153"/>
      <c r="AA28" s="153"/>
      <c r="AB28" s="153"/>
      <c r="AC28" s="153"/>
      <c r="AD28" s="222" t="s">
        <v>94</v>
      </c>
      <c r="AE28" s="152"/>
    </row>
    <row r="29" spans="2:31" ht="212.25" customHeight="1" x14ac:dyDescent="0.2">
      <c r="B29" s="206" t="s">
        <v>85</v>
      </c>
      <c r="C29" s="482"/>
      <c r="D29" s="213" t="s">
        <v>326</v>
      </c>
      <c r="E29" s="287">
        <v>545</v>
      </c>
      <c r="F29" s="296" t="s">
        <v>357</v>
      </c>
      <c r="G29" s="297" t="s">
        <v>98</v>
      </c>
      <c r="H29" s="297" t="s">
        <v>366</v>
      </c>
      <c r="I29" s="211" t="s">
        <v>367</v>
      </c>
      <c r="J29" s="291">
        <v>1</v>
      </c>
      <c r="K29" s="212" t="s">
        <v>101</v>
      </c>
      <c r="L29" s="291" t="s">
        <v>368</v>
      </c>
      <c r="M29" s="292">
        <v>1</v>
      </c>
      <c r="N29" s="215">
        <v>45519</v>
      </c>
      <c r="O29" s="215">
        <v>45657</v>
      </c>
      <c r="P29" s="293"/>
      <c r="Q29" s="385">
        <v>45565</v>
      </c>
      <c r="R29" s="409" t="s">
        <v>369</v>
      </c>
      <c r="S29" s="222">
        <v>0</v>
      </c>
      <c r="T29" s="223">
        <f t="shared" si="24"/>
        <v>0</v>
      </c>
      <c r="U29" s="224">
        <f t="shared" si="25"/>
        <v>0</v>
      </c>
      <c r="V29" s="225" t="str">
        <f t="shared" si="26"/>
        <v>ALERTA</v>
      </c>
      <c r="W29" s="408" t="s">
        <v>370</v>
      </c>
      <c r="X29" s="437" t="s">
        <v>91</v>
      </c>
      <c r="Y29" s="388" t="str">
        <f t="shared" si="27"/>
        <v>ATENCIÓN</v>
      </c>
      <c r="Z29" s="153"/>
      <c r="AA29" s="153"/>
      <c r="AB29" s="153"/>
      <c r="AC29" s="153"/>
      <c r="AD29" s="222" t="s">
        <v>94</v>
      </c>
      <c r="AE29" s="152"/>
    </row>
    <row r="30" spans="2:31" ht="198" customHeight="1" x14ac:dyDescent="0.2">
      <c r="B30" s="206" t="s">
        <v>85</v>
      </c>
      <c r="C30" s="482"/>
      <c r="D30" s="213" t="s">
        <v>326</v>
      </c>
      <c r="E30" s="287">
        <v>546</v>
      </c>
      <c r="F30" s="296" t="s">
        <v>371</v>
      </c>
      <c r="G30" s="297" t="s">
        <v>98</v>
      </c>
      <c r="H30" s="297" t="s">
        <v>372</v>
      </c>
      <c r="I30" s="211" t="s">
        <v>363</v>
      </c>
      <c r="J30" s="298">
        <v>1</v>
      </c>
      <c r="K30" s="212" t="s">
        <v>101</v>
      </c>
      <c r="L30" s="291" t="s">
        <v>331</v>
      </c>
      <c r="M30" s="292">
        <v>1</v>
      </c>
      <c r="N30" s="215">
        <v>45444</v>
      </c>
      <c r="O30" s="215">
        <v>45657</v>
      </c>
      <c r="P30" s="293"/>
      <c r="Q30" s="385">
        <v>45565</v>
      </c>
      <c r="R30" s="409" t="s">
        <v>364</v>
      </c>
      <c r="S30" s="222">
        <v>0.2</v>
      </c>
      <c r="T30" s="223">
        <f t="shared" si="24"/>
        <v>0.2</v>
      </c>
      <c r="U30" s="224">
        <f t="shared" si="25"/>
        <v>0.2</v>
      </c>
      <c r="V30" s="225" t="str">
        <f t="shared" si="26"/>
        <v>ALERTA</v>
      </c>
      <c r="W30" s="408" t="s">
        <v>373</v>
      </c>
      <c r="X30" s="437" t="s">
        <v>91</v>
      </c>
      <c r="Y30" s="388" t="str">
        <f t="shared" si="27"/>
        <v>ATENCIÓN</v>
      </c>
      <c r="Z30" s="153"/>
      <c r="AA30" s="153"/>
      <c r="AB30" s="153"/>
      <c r="AC30" s="153"/>
      <c r="AD30" s="222" t="s">
        <v>94</v>
      </c>
      <c r="AE30" s="152"/>
    </row>
    <row r="31" spans="2:31" ht="237.75" customHeight="1" x14ac:dyDescent="0.2">
      <c r="B31" s="206" t="s">
        <v>85</v>
      </c>
      <c r="C31" s="482"/>
      <c r="D31" s="213" t="s">
        <v>326</v>
      </c>
      <c r="E31" s="287">
        <v>547</v>
      </c>
      <c r="F31" s="299" t="s">
        <v>374</v>
      </c>
      <c r="G31" s="297" t="s">
        <v>375</v>
      </c>
      <c r="H31" s="300" t="s">
        <v>376</v>
      </c>
      <c r="I31" s="211" t="s">
        <v>377</v>
      </c>
      <c r="J31" s="211">
        <v>1</v>
      </c>
      <c r="K31" s="212" t="s">
        <v>101</v>
      </c>
      <c r="L31" s="291" t="s">
        <v>331</v>
      </c>
      <c r="M31" s="292">
        <v>1</v>
      </c>
      <c r="N31" s="215">
        <v>45442</v>
      </c>
      <c r="O31" s="215">
        <v>45657</v>
      </c>
      <c r="P31" s="293"/>
      <c r="Q31" s="385">
        <v>45565</v>
      </c>
      <c r="R31" s="409" t="s">
        <v>378</v>
      </c>
      <c r="S31" s="222">
        <v>0.9</v>
      </c>
      <c r="T31" s="223">
        <f t="shared" si="24"/>
        <v>0.9</v>
      </c>
      <c r="U31" s="224">
        <f t="shared" si="25"/>
        <v>0.9</v>
      </c>
      <c r="V31" s="225" t="str">
        <f t="shared" si="26"/>
        <v>ALERTA</v>
      </c>
      <c r="W31" s="408" t="s">
        <v>379</v>
      </c>
      <c r="X31" s="437" t="s">
        <v>91</v>
      </c>
      <c r="Y31" s="388" t="str">
        <f t="shared" si="27"/>
        <v>EN EJECUCIÓN</v>
      </c>
      <c r="Z31" s="153"/>
      <c r="AA31" s="153"/>
      <c r="AB31" s="153"/>
      <c r="AC31" s="153"/>
      <c r="AD31" s="222" t="s">
        <v>94</v>
      </c>
      <c r="AE31" s="152"/>
    </row>
    <row r="32" spans="2:31" ht="113.25" customHeight="1" x14ac:dyDescent="0.2">
      <c r="B32" s="206" t="s">
        <v>85</v>
      </c>
      <c r="C32" s="482"/>
      <c r="D32" s="213" t="s">
        <v>326</v>
      </c>
      <c r="E32" s="287">
        <v>547</v>
      </c>
      <c r="F32" s="299" t="s">
        <v>374</v>
      </c>
      <c r="G32" s="297" t="s">
        <v>375</v>
      </c>
      <c r="H32" s="300" t="s">
        <v>380</v>
      </c>
      <c r="I32" s="211" t="s">
        <v>381</v>
      </c>
      <c r="J32" s="211">
        <v>2</v>
      </c>
      <c r="K32" s="212" t="s">
        <v>101</v>
      </c>
      <c r="L32" s="291" t="s">
        <v>331</v>
      </c>
      <c r="M32" s="292">
        <v>1</v>
      </c>
      <c r="N32" s="215">
        <v>45474</v>
      </c>
      <c r="O32" s="215">
        <v>45672</v>
      </c>
      <c r="P32" s="293"/>
      <c r="Q32" s="385">
        <v>45565</v>
      </c>
      <c r="R32" s="409" t="s">
        <v>382</v>
      </c>
      <c r="S32" s="222">
        <v>1</v>
      </c>
      <c r="T32" s="223">
        <f t="shared" si="24"/>
        <v>0.5</v>
      </c>
      <c r="U32" s="224">
        <f t="shared" si="25"/>
        <v>0.5</v>
      </c>
      <c r="V32" s="225" t="str">
        <f t="shared" si="26"/>
        <v>ALERTA</v>
      </c>
      <c r="W32" s="408" t="s">
        <v>383</v>
      </c>
      <c r="X32" s="437" t="s">
        <v>91</v>
      </c>
      <c r="Y32" s="388" t="str">
        <f>IF(U32=100%,IF(U32&gt;=100%,"CUMPLIDA","ATENCIÓN"),IF(U32&lt;50%,"ATENCIÓN","EN EJECUCIÓN"))</f>
        <v>EN EJECUCIÓN</v>
      </c>
      <c r="Z32" s="153"/>
      <c r="AA32" s="153"/>
      <c r="AB32" s="153"/>
      <c r="AC32" s="153"/>
      <c r="AD32" s="222" t="s">
        <v>94</v>
      </c>
      <c r="AE32" s="152"/>
    </row>
    <row r="33" spans="2:31" ht="264" customHeight="1" x14ac:dyDescent="0.2">
      <c r="B33" s="206" t="s">
        <v>85</v>
      </c>
      <c r="C33" s="482"/>
      <c r="D33" s="213" t="s">
        <v>326</v>
      </c>
      <c r="E33" s="287">
        <v>547</v>
      </c>
      <c r="F33" s="299" t="s">
        <v>374</v>
      </c>
      <c r="G33" s="297" t="s">
        <v>375</v>
      </c>
      <c r="H33" s="300" t="s">
        <v>384</v>
      </c>
      <c r="I33" s="211" t="s">
        <v>385</v>
      </c>
      <c r="J33" s="211">
        <v>3</v>
      </c>
      <c r="K33" s="212" t="s">
        <v>101</v>
      </c>
      <c r="L33" s="291" t="s">
        <v>331</v>
      </c>
      <c r="M33" s="292">
        <v>1</v>
      </c>
      <c r="N33" s="215">
        <v>45442</v>
      </c>
      <c r="O33" s="215">
        <v>45657</v>
      </c>
      <c r="P33" s="293"/>
      <c r="Q33" s="385">
        <v>45565</v>
      </c>
      <c r="R33" s="409" t="s">
        <v>386</v>
      </c>
      <c r="S33" s="222">
        <v>0.4</v>
      </c>
      <c r="T33" s="223">
        <f t="shared" si="24"/>
        <v>0.13333333333333333</v>
      </c>
      <c r="U33" s="224">
        <f t="shared" si="25"/>
        <v>0.13333333333333333</v>
      </c>
      <c r="V33" s="225" t="str">
        <f t="shared" si="26"/>
        <v>ALERTA</v>
      </c>
      <c r="W33" s="471" t="s">
        <v>387</v>
      </c>
      <c r="X33" s="437" t="s">
        <v>91</v>
      </c>
      <c r="Y33" s="388" t="str">
        <f t="shared" si="27"/>
        <v>ATENCIÓN</v>
      </c>
      <c r="Z33" s="153"/>
      <c r="AA33" s="153"/>
      <c r="AB33" s="153"/>
      <c r="AC33" s="153"/>
      <c r="AD33" s="222" t="s">
        <v>94</v>
      </c>
      <c r="AE33" s="152"/>
    </row>
    <row r="34" spans="2:31" ht="144.75" customHeight="1" x14ac:dyDescent="0.2">
      <c r="B34" s="206" t="s">
        <v>85</v>
      </c>
      <c r="C34" s="482"/>
      <c r="D34" s="213" t="s">
        <v>326</v>
      </c>
      <c r="E34" s="287">
        <v>548</v>
      </c>
      <c r="F34" s="296" t="s">
        <v>388</v>
      </c>
      <c r="G34" s="297" t="s">
        <v>389</v>
      </c>
      <c r="H34" s="290" t="s">
        <v>390</v>
      </c>
      <c r="I34" s="211" t="s">
        <v>391</v>
      </c>
      <c r="J34" s="211">
        <v>2</v>
      </c>
      <c r="K34" s="212" t="s">
        <v>101</v>
      </c>
      <c r="L34" s="291" t="s">
        <v>331</v>
      </c>
      <c r="M34" s="292">
        <v>1</v>
      </c>
      <c r="N34" s="215">
        <v>45474</v>
      </c>
      <c r="O34" s="215">
        <v>45672</v>
      </c>
      <c r="P34" s="293"/>
      <c r="Q34" s="385">
        <v>45565</v>
      </c>
      <c r="R34" s="409" t="s">
        <v>392</v>
      </c>
      <c r="S34" s="222">
        <v>1</v>
      </c>
      <c r="T34" s="223">
        <f t="shared" si="24"/>
        <v>0.5</v>
      </c>
      <c r="U34" s="224">
        <f t="shared" si="25"/>
        <v>0.5</v>
      </c>
      <c r="V34" s="225" t="str">
        <f t="shared" si="26"/>
        <v>ALERTA</v>
      </c>
      <c r="W34" s="439" t="s">
        <v>393</v>
      </c>
      <c r="X34" s="437" t="s">
        <v>91</v>
      </c>
      <c r="Y34" s="388" t="str">
        <f t="shared" si="27"/>
        <v>ATENCIÓN</v>
      </c>
      <c r="Z34" s="153"/>
      <c r="AA34" s="153"/>
      <c r="AB34" s="153"/>
      <c r="AC34" s="153"/>
      <c r="AD34" s="222" t="s">
        <v>94</v>
      </c>
      <c r="AE34" s="152"/>
    </row>
    <row r="35" spans="2:31" ht="113.25" customHeight="1" x14ac:dyDescent="0.2">
      <c r="B35" s="206" t="s">
        <v>85</v>
      </c>
      <c r="C35" s="482"/>
      <c r="D35" s="213" t="s">
        <v>326</v>
      </c>
      <c r="E35" s="287">
        <v>548</v>
      </c>
      <c r="F35" s="296" t="s">
        <v>388</v>
      </c>
      <c r="G35" s="297" t="s">
        <v>389</v>
      </c>
      <c r="H35" s="290" t="s">
        <v>394</v>
      </c>
      <c r="I35" s="211" t="s">
        <v>395</v>
      </c>
      <c r="J35" s="211">
        <v>2</v>
      </c>
      <c r="K35" s="212" t="s">
        <v>101</v>
      </c>
      <c r="L35" s="291" t="s">
        <v>331</v>
      </c>
      <c r="M35" s="292">
        <v>1</v>
      </c>
      <c r="N35" s="215">
        <v>45442</v>
      </c>
      <c r="O35" s="215">
        <v>45657</v>
      </c>
      <c r="P35" s="293"/>
      <c r="Q35" s="385">
        <v>45565</v>
      </c>
      <c r="R35" s="409" t="s">
        <v>396</v>
      </c>
      <c r="S35" s="222">
        <v>2</v>
      </c>
      <c r="T35" s="223">
        <f t="shared" si="24"/>
        <v>1</v>
      </c>
      <c r="U35" s="224">
        <f t="shared" si="25"/>
        <v>1</v>
      </c>
      <c r="V35" s="225" t="str">
        <f t="shared" si="26"/>
        <v>OK</v>
      </c>
      <c r="W35" s="408" t="s">
        <v>397</v>
      </c>
      <c r="X35" s="437" t="s">
        <v>91</v>
      </c>
      <c r="Y35" s="388" t="str">
        <f t="shared" si="27"/>
        <v>CUMPLIDA</v>
      </c>
      <c r="Z35" s="188" t="s">
        <v>92</v>
      </c>
      <c r="AA35" s="188" t="s">
        <v>93</v>
      </c>
      <c r="AB35" s="407" t="str">
        <f>IF(AND(Z35="SI",AA35="NO"),"EFECTIVA",IF(AND(Z35="NO",AA35="NO"),"INEFECTIVA",IF(AND(Z35="NO",AA35="SI"),"INEFECTIVA")))</f>
        <v>EFECTIVA</v>
      </c>
      <c r="AC35" s="190" t="str">
        <f>IF(AB35="EFECTIVA","NO","SI")</f>
        <v>NO</v>
      </c>
      <c r="AD35" s="222" t="s">
        <v>94</v>
      </c>
      <c r="AE35" s="152"/>
    </row>
    <row r="36" spans="2:31" ht="109.5" customHeight="1" x14ac:dyDescent="0.2">
      <c r="B36" s="206" t="s">
        <v>85</v>
      </c>
      <c r="C36" s="482"/>
      <c r="D36" s="213" t="s">
        <v>326</v>
      </c>
      <c r="E36" s="287">
        <v>548</v>
      </c>
      <c r="F36" s="296" t="s">
        <v>388</v>
      </c>
      <c r="G36" s="297" t="s">
        <v>389</v>
      </c>
      <c r="H36" s="290" t="s">
        <v>398</v>
      </c>
      <c r="I36" s="211" t="s">
        <v>399</v>
      </c>
      <c r="J36" s="211">
        <v>2</v>
      </c>
      <c r="K36" s="212" t="s">
        <v>101</v>
      </c>
      <c r="L36" s="291" t="s">
        <v>331</v>
      </c>
      <c r="M36" s="292">
        <v>1</v>
      </c>
      <c r="N36" s="215">
        <v>45442</v>
      </c>
      <c r="O36" s="394">
        <v>45519</v>
      </c>
      <c r="P36" s="293"/>
      <c r="Q36" s="385">
        <v>45565</v>
      </c>
      <c r="R36" s="409" t="s">
        <v>400</v>
      </c>
      <c r="S36" s="375">
        <v>0</v>
      </c>
      <c r="T36" s="223">
        <f t="shared" ref="T36:T43" si="28">(IF(S36="","",IF(OR($J36=0,$J36="",Q36=""),"",S36/$J36)))</f>
        <v>0</v>
      </c>
      <c r="U36" s="224">
        <f t="shared" ref="U36:U43" si="29">(IF(OR($M36="",T36=""),"",IF(OR($M36=0,T36=0),0,IF((T36*100%)/$M36&gt;100%,100%,(T36*100%)/$M36))))</f>
        <v>0</v>
      </c>
      <c r="V36" s="225" t="str">
        <f t="shared" ref="V36:V43" si="30">IF(S36="","",IF(U36&lt;100%, IF(U36&lt;100%, "ALERTA","EN TERMINO"), IF(U36=100%, "OK", "EN TERMINO")))</f>
        <v>ALERTA</v>
      </c>
      <c r="W36" s="408" t="s">
        <v>401</v>
      </c>
      <c r="X36" s="437" t="s">
        <v>91</v>
      </c>
      <c r="Y36" s="388" t="str">
        <f>IF(U36=100%,IF(U36&gt;=100%,"CUMPLIDA","ATENCIÓN"),IF(U36&lt;100%,"INCUMPLIDA","EN EJECUCIÓN"))</f>
        <v>INCUMPLIDA</v>
      </c>
      <c r="Z36" s="188" t="s">
        <v>93</v>
      </c>
      <c r="AA36" s="188" t="s">
        <v>93</v>
      </c>
      <c r="AB36" s="407" t="str">
        <f>IF(AND(Z36="SI",AA36="NO"),"EFECTIVA",IF(AND(Z36="NO",AA36="NO"),"INEFECTIVA",IF(AND(Z36="NO",AA36="SI"),"INEFECTIVA")))</f>
        <v>INEFECTIVA</v>
      </c>
      <c r="AC36" s="190" t="str">
        <f>IF(AB36="EFECTIVA","NO","SI")</f>
        <v>SI</v>
      </c>
      <c r="AD36" s="222" t="s">
        <v>94</v>
      </c>
      <c r="AE36" s="152"/>
    </row>
    <row r="37" spans="2:31" ht="149.25" customHeight="1" x14ac:dyDescent="0.2">
      <c r="B37" s="206" t="s">
        <v>85</v>
      </c>
      <c r="C37" s="482"/>
      <c r="D37" s="213" t="s">
        <v>326</v>
      </c>
      <c r="E37" s="287">
        <v>549</v>
      </c>
      <c r="F37" s="299" t="s">
        <v>402</v>
      </c>
      <c r="G37" s="297" t="s">
        <v>403</v>
      </c>
      <c r="H37" s="301" t="s">
        <v>404</v>
      </c>
      <c r="I37" s="291" t="s">
        <v>405</v>
      </c>
      <c r="J37" s="291">
        <v>3</v>
      </c>
      <c r="K37" s="212" t="s">
        <v>101</v>
      </c>
      <c r="L37" s="291" t="s">
        <v>331</v>
      </c>
      <c r="M37" s="292">
        <v>1</v>
      </c>
      <c r="N37" s="215">
        <v>45482</v>
      </c>
      <c r="O37" s="215">
        <v>45672</v>
      </c>
      <c r="P37" s="293"/>
      <c r="Q37" s="385">
        <v>45565</v>
      </c>
      <c r="R37" s="409" t="s">
        <v>406</v>
      </c>
      <c r="S37" s="222">
        <v>1</v>
      </c>
      <c r="T37" s="223">
        <f t="shared" si="28"/>
        <v>0.33333333333333331</v>
      </c>
      <c r="U37" s="224">
        <f t="shared" si="29"/>
        <v>0.33333333333333331</v>
      </c>
      <c r="V37" s="225" t="str">
        <f t="shared" si="30"/>
        <v>ALERTA</v>
      </c>
      <c r="W37" s="408" t="s">
        <v>407</v>
      </c>
      <c r="X37" s="437" t="s">
        <v>91</v>
      </c>
      <c r="Y37" s="388" t="str">
        <f t="shared" ref="Y37:Y43" si="31">IF(U37=100%,IF(U37&gt;=100%,"CUMPLIDA","ATENCIÓN"),IF(U37&lt;75%,"ATENCIÓN","EN EJECUCIÓN"))</f>
        <v>ATENCIÓN</v>
      </c>
      <c r="Z37" s="153"/>
      <c r="AA37" s="153"/>
      <c r="AB37" s="153"/>
      <c r="AC37" s="153"/>
      <c r="AD37" s="222" t="s">
        <v>94</v>
      </c>
      <c r="AE37" s="152"/>
    </row>
    <row r="38" spans="2:31" ht="168.75" customHeight="1" x14ac:dyDescent="0.2">
      <c r="B38" s="206" t="s">
        <v>85</v>
      </c>
      <c r="C38" s="482"/>
      <c r="D38" s="213" t="s">
        <v>326</v>
      </c>
      <c r="E38" s="287">
        <v>549</v>
      </c>
      <c r="F38" s="299" t="s">
        <v>402</v>
      </c>
      <c r="G38" s="297" t="s">
        <v>403</v>
      </c>
      <c r="H38" s="301" t="s">
        <v>408</v>
      </c>
      <c r="I38" s="291" t="s">
        <v>409</v>
      </c>
      <c r="J38" s="291">
        <v>3</v>
      </c>
      <c r="K38" s="212" t="s">
        <v>101</v>
      </c>
      <c r="L38" s="291" t="s">
        <v>331</v>
      </c>
      <c r="M38" s="292">
        <v>1</v>
      </c>
      <c r="N38" s="215">
        <v>45482</v>
      </c>
      <c r="O38" s="215">
        <v>45672</v>
      </c>
      <c r="P38" s="293"/>
      <c r="Q38" s="385">
        <v>45565</v>
      </c>
      <c r="R38" s="409" t="s">
        <v>410</v>
      </c>
      <c r="S38" s="222">
        <v>1</v>
      </c>
      <c r="T38" s="223">
        <f t="shared" si="28"/>
        <v>0.33333333333333331</v>
      </c>
      <c r="U38" s="224">
        <f t="shared" si="29"/>
        <v>0.33333333333333331</v>
      </c>
      <c r="V38" s="225" t="str">
        <f t="shared" si="30"/>
        <v>ALERTA</v>
      </c>
      <c r="W38" s="408" t="s">
        <v>411</v>
      </c>
      <c r="X38" s="437" t="s">
        <v>91</v>
      </c>
      <c r="Y38" s="388" t="str">
        <f t="shared" si="31"/>
        <v>ATENCIÓN</v>
      </c>
      <c r="Z38" s="153"/>
      <c r="AA38" s="153"/>
      <c r="AB38" s="153"/>
      <c r="AC38" s="153"/>
      <c r="AD38" s="222" t="s">
        <v>94</v>
      </c>
      <c r="AE38" s="152"/>
    </row>
    <row r="39" spans="2:31" ht="185.25" customHeight="1" x14ac:dyDescent="0.2">
      <c r="B39" s="350" t="s">
        <v>85</v>
      </c>
      <c r="C39" s="483"/>
      <c r="D39" s="351" t="s">
        <v>326</v>
      </c>
      <c r="E39" s="349">
        <v>549</v>
      </c>
      <c r="F39" s="352" t="s">
        <v>402</v>
      </c>
      <c r="G39" s="353" t="s">
        <v>403</v>
      </c>
      <c r="H39" s="354" t="s">
        <v>412</v>
      </c>
      <c r="I39" s="355" t="s">
        <v>413</v>
      </c>
      <c r="J39" s="355">
        <v>1</v>
      </c>
      <c r="K39" s="356" t="s">
        <v>101</v>
      </c>
      <c r="L39" s="355" t="s">
        <v>331</v>
      </c>
      <c r="M39" s="357">
        <v>1</v>
      </c>
      <c r="N39" s="358">
        <v>45442</v>
      </c>
      <c r="O39" s="358">
        <v>45657</v>
      </c>
      <c r="P39" s="363"/>
      <c r="Q39" s="385">
        <v>45565</v>
      </c>
      <c r="R39" s="409" t="s">
        <v>350</v>
      </c>
      <c r="S39" s="222">
        <v>0.2</v>
      </c>
      <c r="T39" s="223">
        <f t="shared" si="28"/>
        <v>0.2</v>
      </c>
      <c r="U39" s="224">
        <f t="shared" si="29"/>
        <v>0.2</v>
      </c>
      <c r="V39" s="225" t="str">
        <f t="shared" si="30"/>
        <v>ALERTA</v>
      </c>
      <c r="W39" s="408" t="s">
        <v>414</v>
      </c>
      <c r="X39" s="437" t="s">
        <v>91</v>
      </c>
      <c r="Y39" s="388" t="str">
        <f t="shared" si="31"/>
        <v>ATENCIÓN</v>
      </c>
      <c r="Z39" s="153"/>
      <c r="AA39" s="153"/>
      <c r="AB39" s="153"/>
      <c r="AC39" s="153"/>
      <c r="AD39" s="222" t="s">
        <v>94</v>
      </c>
      <c r="AE39" s="152"/>
    </row>
    <row r="40" spans="2:31" ht="84.75" customHeight="1" x14ac:dyDescent="0.2">
      <c r="B40" s="203" t="s">
        <v>85</v>
      </c>
      <c r="C40" s="234" t="s">
        <v>415</v>
      </c>
      <c r="D40" s="310" t="s">
        <v>416</v>
      </c>
      <c r="E40" s="248">
        <v>561</v>
      </c>
      <c r="F40" s="359" t="s">
        <v>417</v>
      </c>
      <c r="G40" s="237" t="s">
        <v>418</v>
      </c>
      <c r="H40" s="346" t="s">
        <v>419</v>
      </c>
      <c r="I40" s="348" t="s">
        <v>420</v>
      </c>
      <c r="J40" s="348">
        <v>1</v>
      </c>
      <c r="K40" s="152" t="s">
        <v>118</v>
      </c>
      <c r="L40" s="346" t="s">
        <v>421</v>
      </c>
      <c r="M40" s="231">
        <v>1</v>
      </c>
      <c r="N40" s="259">
        <v>45536</v>
      </c>
      <c r="O40" s="259">
        <v>45746</v>
      </c>
      <c r="P40" s="152"/>
      <c r="Q40" s="385">
        <v>45565</v>
      </c>
      <c r="R40" s="409" t="s">
        <v>422</v>
      </c>
      <c r="S40" s="222">
        <v>0</v>
      </c>
      <c r="T40" s="223">
        <f t="shared" si="28"/>
        <v>0</v>
      </c>
      <c r="U40" s="224">
        <f t="shared" si="29"/>
        <v>0</v>
      </c>
      <c r="V40" s="225" t="str">
        <f t="shared" si="30"/>
        <v>ALERTA</v>
      </c>
      <c r="W40" s="455" t="s">
        <v>423</v>
      </c>
      <c r="X40" s="222" t="s">
        <v>879</v>
      </c>
      <c r="Y40" s="388" t="str">
        <f t="shared" si="31"/>
        <v>ATENCIÓN</v>
      </c>
      <c r="Z40" s="153"/>
      <c r="AA40" s="153"/>
      <c r="AB40" s="153"/>
      <c r="AC40" s="153"/>
      <c r="AD40" s="222" t="s">
        <v>94</v>
      </c>
      <c r="AE40" s="152"/>
    </row>
    <row r="41" spans="2:31" ht="174" customHeight="1" x14ac:dyDescent="0.2">
      <c r="B41" s="203" t="s">
        <v>85</v>
      </c>
      <c r="C41" s="494" t="s">
        <v>225</v>
      </c>
      <c r="D41" s="152" t="s">
        <v>226</v>
      </c>
      <c r="E41" s="248">
        <v>568</v>
      </c>
      <c r="F41" s="366" t="s">
        <v>424</v>
      </c>
      <c r="G41" s="366" t="s">
        <v>425</v>
      </c>
      <c r="H41" s="366" t="s">
        <v>426</v>
      </c>
      <c r="I41" s="366" t="s">
        <v>427</v>
      </c>
      <c r="J41" s="367">
        <v>3</v>
      </c>
      <c r="K41" s="152" t="s">
        <v>118</v>
      </c>
      <c r="L41" s="367" t="s">
        <v>428</v>
      </c>
      <c r="M41" s="231">
        <v>1</v>
      </c>
      <c r="N41" s="365">
        <v>45499</v>
      </c>
      <c r="O41" s="365">
        <v>45657</v>
      </c>
      <c r="P41" s="152"/>
      <c r="Q41" s="385">
        <v>45565</v>
      </c>
      <c r="R41" s="464" t="s">
        <v>270</v>
      </c>
      <c r="S41" s="222">
        <v>0.75</v>
      </c>
      <c r="T41" s="223">
        <f t="shared" si="28"/>
        <v>0.25</v>
      </c>
      <c r="U41" s="224">
        <f t="shared" si="29"/>
        <v>0.25</v>
      </c>
      <c r="V41" s="225" t="str">
        <f t="shared" si="30"/>
        <v>ALERTA</v>
      </c>
      <c r="W41" s="455" t="s">
        <v>429</v>
      </c>
      <c r="X41" s="222" t="s">
        <v>430</v>
      </c>
      <c r="Y41" s="388" t="str">
        <f t="shared" si="31"/>
        <v>ATENCIÓN</v>
      </c>
      <c r="Z41" s="153"/>
      <c r="AA41" s="153"/>
      <c r="AB41" s="153"/>
      <c r="AC41" s="153"/>
      <c r="AD41" s="222" t="s">
        <v>94</v>
      </c>
      <c r="AE41" s="152"/>
    </row>
    <row r="42" spans="2:31" ht="103.5" customHeight="1" x14ac:dyDescent="0.2">
      <c r="B42" s="203" t="s">
        <v>85</v>
      </c>
      <c r="C42" s="495"/>
      <c r="D42" s="152" t="s">
        <v>226</v>
      </c>
      <c r="E42" s="248">
        <v>569</v>
      </c>
      <c r="F42" s="366" t="s">
        <v>431</v>
      </c>
      <c r="G42" s="366" t="s">
        <v>432</v>
      </c>
      <c r="H42" s="366" t="s">
        <v>433</v>
      </c>
      <c r="I42" s="366" t="s">
        <v>434</v>
      </c>
      <c r="J42" s="367">
        <v>2</v>
      </c>
      <c r="K42" s="152" t="s">
        <v>118</v>
      </c>
      <c r="L42" s="367" t="s">
        <v>428</v>
      </c>
      <c r="M42" s="231">
        <v>1</v>
      </c>
      <c r="N42" s="449">
        <v>45499</v>
      </c>
      <c r="O42" s="449">
        <v>45657</v>
      </c>
      <c r="P42" s="179"/>
      <c r="Q42" s="385">
        <v>45565</v>
      </c>
      <c r="R42" s="464" t="s">
        <v>270</v>
      </c>
      <c r="S42" s="375">
        <v>0.75</v>
      </c>
      <c r="T42" s="223">
        <f t="shared" si="28"/>
        <v>0.375</v>
      </c>
      <c r="U42" s="224">
        <f t="shared" si="29"/>
        <v>0.375</v>
      </c>
      <c r="V42" s="225" t="str">
        <f t="shared" si="30"/>
        <v>ALERTA</v>
      </c>
      <c r="W42" s="455" t="s">
        <v>429</v>
      </c>
      <c r="X42" s="222" t="s">
        <v>430</v>
      </c>
      <c r="Y42" s="388" t="str">
        <f t="shared" si="31"/>
        <v>ATENCIÓN</v>
      </c>
      <c r="Z42" s="153"/>
      <c r="AA42" s="153"/>
      <c r="AB42" s="153"/>
      <c r="AC42" s="153"/>
      <c r="AD42" s="222" t="s">
        <v>94</v>
      </c>
      <c r="AE42" s="152"/>
    </row>
    <row r="43" spans="2:31" ht="103.5" customHeight="1" x14ac:dyDescent="0.2">
      <c r="B43" s="203" t="s">
        <v>85</v>
      </c>
      <c r="C43" s="498"/>
      <c r="D43" s="152" t="s">
        <v>226</v>
      </c>
      <c r="E43" s="248">
        <v>570</v>
      </c>
      <c r="F43" s="366" t="s">
        <v>435</v>
      </c>
      <c r="G43" s="366" t="s">
        <v>432</v>
      </c>
      <c r="H43" s="366" t="s">
        <v>433</v>
      </c>
      <c r="I43" s="366" t="s">
        <v>434</v>
      </c>
      <c r="J43" s="367">
        <v>2</v>
      </c>
      <c r="K43" s="152" t="s">
        <v>118</v>
      </c>
      <c r="L43" s="367" t="s">
        <v>428</v>
      </c>
      <c r="M43" s="303">
        <v>1</v>
      </c>
      <c r="N43" s="448">
        <v>45499</v>
      </c>
      <c r="O43" s="448">
        <v>45657</v>
      </c>
      <c r="P43" s="212"/>
      <c r="Q43" s="442">
        <v>45565</v>
      </c>
      <c r="R43" s="464" t="s">
        <v>270</v>
      </c>
      <c r="S43" s="443">
        <v>0.75</v>
      </c>
      <c r="T43" s="430">
        <f t="shared" si="28"/>
        <v>0.375</v>
      </c>
      <c r="U43" s="431">
        <f t="shared" si="29"/>
        <v>0.375</v>
      </c>
      <c r="V43" s="432" t="str">
        <f t="shared" si="30"/>
        <v>ALERTA</v>
      </c>
      <c r="W43" s="455" t="s">
        <v>429</v>
      </c>
      <c r="X43" s="456" t="s">
        <v>430</v>
      </c>
      <c r="Y43" s="388" t="str">
        <f t="shared" si="31"/>
        <v>ATENCIÓN</v>
      </c>
      <c r="Z43" s="153"/>
      <c r="AA43" s="153"/>
      <c r="AB43" s="153"/>
      <c r="AC43" s="153"/>
      <c r="AD43" s="222" t="s">
        <v>94</v>
      </c>
      <c r="AE43" s="152"/>
    </row>
  </sheetData>
  <autoFilter ref="B3:AH43"/>
  <mergeCells count="12">
    <mergeCell ref="C41:C43"/>
    <mergeCell ref="B1:F2"/>
    <mergeCell ref="G1:P2"/>
    <mergeCell ref="Q1:Y1"/>
    <mergeCell ref="Z1:AE2"/>
    <mergeCell ref="Q2:Y2"/>
    <mergeCell ref="C16:C19"/>
    <mergeCell ref="C20:C39"/>
    <mergeCell ref="C6:C7"/>
    <mergeCell ref="C9:C10"/>
    <mergeCell ref="C11:C12"/>
    <mergeCell ref="C4:C5"/>
  </mergeCells>
  <conditionalFormatting sqref="V4">
    <cfRule type="dataBar" priority="138">
      <dataBar>
        <cfvo type="min"/>
        <cfvo type="max"/>
        <color rgb="FF638EC6"/>
      </dataBar>
    </cfRule>
  </conditionalFormatting>
  <conditionalFormatting sqref="V4:V43">
    <cfRule type="containsText" dxfId="250" priority="26" stopIfTrue="1" operator="containsText" text="EN TERMINO">
      <formula>NOT(ISERROR(SEARCH("EN TERMINO",V4)))</formula>
    </cfRule>
    <cfRule type="containsText" priority="27" operator="containsText" text="AMARILLO">
      <formula>NOT(ISERROR(SEARCH("AMARILLO",V4)))</formula>
    </cfRule>
    <cfRule type="containsText" dxfId="249" priority="28" stopIfTrue="1" operator="containsText" text="ALERTA">
      <formula>NOT(ISERROR(SEARCH("ALERTA",V4)))</formula>
    </cfRule>
    <cfRule type="containsText" dxfId="248" priority="29" stopIfTrue="1" operator="containsText" text="OK">
      <formula>NOT(ISERROR(SEARCH("OK",V4)))</formula>
    </cfRule>
  </conditionalFormatting>
  <conditionalFormatting sqref="V5:V15">
    <cfRule type="dataBar" priority="126">
      <dataBar>
        <cfvo type="min"/>
        <cfvo type="max"/>
        <color rgb="FF638EC6"/>
      </dataBar>
    </cfRule>
  </conditionalFormatting>
  <conditionalFormatting sqref="V16">
    <cfRule type="dataBar" priority="78">
      <dataBar>
        <cfvo type="min"/>
        <cfvo type="max"/>
        <color rgb="FF638EC6"/>
      </dataBar>
    </cfRule>
  </conditionalFormatting>
  <conditionalFormatting sqref="V17:V21">
    <cfRule type="dataBar" priority="66">
      <dataBar>
        <cfvo type="min"/>
        <cfvo type="max"/>
        <color rgb="FF638EC6"/>
      </dataBar>
    </cfRule>
  </conditionalFormatting>
  <conditionalFormatting sqref="V22">
    <cfRule type="dataBar" priority="114">
      <dataBar>
        <cfvo type="min"/>
        <cfvo type="max"/>
        <color rgb="FF638EC6"/>
      </dataBar>
    </cfRule>
  </conditionalFormatting>
  <conditionalFormatting sqref="V23:V26">
    <cfRule type="dataBar" priority="54">
      <dataBar>
        <cfvo type="min"/>
        <cfvo type="max"/>
        <color rgb="FF638EC6"/>
      </dataBar>
    </cfRule>
  </conditionalFormatting>
  <conditionalFormatting sqref="V27">
    <cfRule type="dataBar" priority="102">
      <dataBar>
        <cfvo type="min"/>
        <cfvo type="max"/>
        <color rgb="FF638EC6"/>
      </dataBar>
    </cfRule>
  </conditionalFormatting>
  <conditionalFormatting sqref="V28:V35">
    <cfRule type="dataBar" priority="42">
      <dataBar>
        <cfvo type="min"/>
        <cfvo type="max"/>
        <color rgb="FF638EC6"/>
      </dataBar>
    </cfRule>
  </conditionalFormatting>
  <conditionalFormatting sqref="V36">
    <cfRule type="dataBar" priority="90">
      <dataBar>
        <cfvo type="min"/>
        <cfvo type="max"/>
        <color rgb="FF638EC6"/>
      </dataBar>
    </cfRule>
  </conditionalFormatting>
  <conditionalFormatting sqref="V37:V43">
    <cfRule type="dataBar" priority="30">
      <dataBar>
        <cfvo type="min"/>
        <cfvo type="max"/>
        <color rgb="FF638EC6"/>
      </dataBar>
    </cfRule>
  </conditionalFormatting>
  <conditionalFormatting sqref="Y4:Y43">
    <cfRule type="containsText" dxfId="247" priority="19" operator="containsText" text="EN EJECUCIÓN">
      <formula>NOT(ISERROR(SEARCH("EN EJECUCIÓN",Y4)))</formula>
    </cfRule>
    <cfRule type="containsText" dxfId="246" priority="21" operator="containsText" text="EN TERMINO">
      <formula>NOT(ISERROR(SEARCH("EN TERMINO",Y4)))</formula>
    </cfRule>
    <cfRule type="containsText" dxfId="245" priority="22" operator="containsText" text="ATENCIÓN">
      <formula>NOT(ISERROR(SEARCH("ATENCIÓN",Y4)))</formula>
    </cfRule>
    <cfRule type="containsText" dxfId="244" priority="23" stopIfTrue="1" operator="containsText" text="PENDIENTE">
      <formula>NOT(ISERROR(SEARCH("PENDIENTE",Y4)))</formula>
    </cfRule>
    <cfRule type="containsText" dxfId="243" priority="24" stopIfTrue="1" operator="containsText" text="INCUMPLIDA">
      <formula>NOT(ISERROR(SEARCH("INCUMPLIDA",Y4)))</formula>
    </cfRule>
    <cfRule type="containsText" dxfId="242" priority="25" stopIfTrue="1" operator="containsText" text="CUMPLIDA">
      <formula>NOT(ISERROR(SEARCH("CUMPLIDA",Y4)))</formula>
    </cfRule>
  </conditionalFormatting>
  <conditionalFormatting sqref="AC4:AC15">
    <cfRule type="containsText" dxfId="241" priority="16" operator="containsText" text="cerrada">
      <formula>NOT(ISERROR(SEARCH("cerrada",AC4)))</formula>
    </cfRule>
    <cfRule type="containsText" dxfId="240" priority="17" operator="containsText" text="cerrado">
      <formula>NOT(ISERROR(SEARCH("cerrado",AC4)))</formula>
    </cfRule>
    <cfRule type="containsText" dxfId="239" priority="18" operator="containsText" text="Abierto">
      <formula>NOT(ISERROR(SEARCH("Abierto",AC4)))</formula>
    </cfRule>
  </conditionalFormatting>
  <conditionalFormatting sqref="AG16">
    <cfRule type="containsText" dxfId="238" priority="13" operator="containsText" text="cerrada">
      <formula>NOT(ISERROR(SEARCH("cerrada",AG16)))</formula>
    </cfRule>
    <cfRule type="containsText" dxfId="237" priority="14" operator="containsText" text="cerrado">
      <formula>NOT(ISERROR(SEARCH("cerrado",AG16)))</formula>
    </cfRule>
    <cfRule type="containsText" dxfId="236" priority="15" operator="containsText" text="Abierto">
      <formula>NOT(ISERROR(SEARCH("Abierto",AG16)))</formula>
    </cfRule>
  </conditionalFormatting>
  <conditionalFormatting sqref="AC36 AC22">
    <cfRule type="containsText" dxfId="235" priority="7" operator="containsText" text="cerrada">
      <formula>NOT(ISERROR(SEARCH("cerrada",AC22)))</formula>
    </cfRule>
    <cfRule type="containsText" dxfId="234" priority="8" operator="containsText" text="cerrado">
      <formula>NOT(ISERROR(SEARCH("cerrado",AC22)))</formula>
    </cfRule>
    <cfRule type="containsText" dxfId="233" priority="9" operator="containsText" text="Abierto">
      <formula>NOT(ISERROR(SEARCH("Abierto",AC22)))</formula>
    </cfRule>
  </conditionalFormatting>
  <conditionalFormatting sqref="AC26:AC27">
    <cfRule type="containsText" dxfId="232" priority="4" operator="containsText" text="cerrada">
      <formula>NOT(ISERROR(SEARCH("cerrada",AC26)))</formula>
    </cfRule>
    <cfRule type="containsText" dxfId="231" priority="5" operator="containsText" text="cerrado">
      <formula>NOT(ISERROR(SEARCH("cerrado",AC26)))</formula>
    </cfRule>
    <cfRule type="containsText" dxfId="230" priority="6" operator="containsText" text="Abierto">
      <formula>NOT(ISERROR(SEARCH("Abierto",AC26)))</formula>
    </cfRule>
  </conditionalFormatting>
  <conditionalFormatting sqref="AC35">
    <cfRule type="containsText" dxfId="229" priority="1" operator="containsText" text="cerrada">
      <formula>NOT(ISERROR(SEARCH("cerrada",AC35)))</formula>
    </cfRule>
    <cfRule type="containsText" dxfId="228" priority="2" operator="containsText" text="cerrado">
      <formula>NOT(ISERROR(SEARCH("cerrado",AC35)))</formula>
    </cfRule>
    <cfRule type="containsText" dxfId="227" priority="3" operator="containsText" text="Abierto">
      <formula>NOT(ISERROR(SEARCH("Abierto",AC35)))</formula>
    </cfRule>
  </conditionalFormatting>
  <dataValidations count="4">
    <dataValidation type="list" allowBlank="1" showInputMessage="1" showErrorMessage="1" sqref="D9:D1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K4:K8">
      <formula1>$E$2:$E$3</formula1>
    </dataValidation>
    <dataValidation type="list" allowBlank="1" showInputMessage="1" showErrorMessage="1" sqref="AE16 Z4:AA19 Z22:AA22 Z35:AA36 Z26:AA27">
      <formula1>$AF$4:$AG$4</formula1>
    </dataValidation>
    <dataValidation type="list" allowBlank="1" showInputMessage="1" showErrorMessage="1" sqref="K16:K43">
      <formula1>"Correctiva, Preventiva, Acción de mejora"</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1:AG16"/>
  <sheetViews>
    <sheetView topLeftCell="A16" zoomScale="90" zoomScaleNormal="90" workbookViewId="0">
      <pane xSplit="5" topLeftCell="S1" activePane="topRight" state="frozen"/>
      <selection activeCell="A3" sqref="A3"/>
      <selection pane="topRight" activeCell="Y4" sqref="Y4:Y21"/>
    </sheetView>
  </sheetViews>
  <sheetFormatPr baseColWidth="10" defaultColWidth="20.140625" defaultRowHeight="39.950000000000003" customHeight="1" outlineLevelCol="1" x14ac:dyDescent="0.2"/>
  <cols>
    <col min="1" max="1" width="4.140625" style="142" customWidth="1"/>
    <col min="2" max="2" width="16.7109375" style="142" customWidth="1"/>
    <col min="3" max="3" width="18.5703125" style="142" customWidth="1"/>
    <col min="4" max="4" width="20.140625" style="142"/>
    <col min="5" max="5" width="15.42578125" style="142" customWidth="1"/>
    <col min="6" max="6" width="39" style="142" customWidth="1"/>
    <col min="7" max="7" width="20.140625" style="142"/>
    <col min="8" max="8" width="20.140625" style="144"/>
    <col min="9" max="16" width="20.140625" style="142"/>
    <col min="17" max="17" width="20.140625" style="143" outlineLevel="1"/>
    <col min="18" max="18" width="35" style="143" customWidth="1" outlineLevel="1"/>
    <col min="19" max="22" width="20.140625" style="143" outlineLevel="1"/>
    <col min="23" max="23" width="46.14062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489" t="s">
        <v>6</v>
      </c>
      <c r="C1" s="489"/>
      <c r="D1" s="489"/>
      <c r="E1" s="489"/>
      <c r="F1" s="489"/>
      <c r="G1" s="490" t="s">
        <v>19</v>
      </c>
      <c r="H1" s="490"/>
      <c r="I1" s="490"/>
      <c r="J1" s="490"/>
      <c r="K1" s="490"/>
      <c r="L1" s="490"/>
      <c r="M1" s="490"/>
      <c r="N1" s="490"/>
      <c r="O1" s="490"/>
      <c r="P1" s="490"/>
      <c r="Q1" s="488"/>
      <c r="R1" s="488"/>
      <c r="S1" s="488"/>
      <c r="T1" s="488"/>
      <c r="U1" s="488"/>
      <c r="V1" s="488"/>
      <c r="W1" s="488"/>
      <c r="X1" s="488"/>
      <c r="Y1" s="488"/>
      <c r="Z1" s="484" t="s">
        <v>69</v>
      </c>
      <c r="AA1" s="485"/>
      <c r="AB1" s="485"/>
      <c r="AC1" s="485"/>
      <c r="AD1" s="485"/>
      <c r="AE1" s="485"/>
    </row>
    <row r="2" spans="2:33" ht="18.75" customHeight="1" x14ac:dyDescent="0.25">
      <c r="B2" s="489"/>
      <c r="C2" s="489"/>
      <c r="D2" s="489"/>
      <c r="E2" s="489"/>
      <c r="F2" s="489"/>
      <c r="G2" s="490"/>
      <c r="H2" s="490"/>
      <c r="I2" s="490"/>
      <c r="J2" s="490"/>
      <c r="K2" s="490"/>
      <c r="L2" s="490"/>
      <c r="M2" s="490"/>
      <c r="N2" s="490"/>
      <c r="O2" s="490"/>
      <c r="P2" s="490"/>
      <c r="Q2" s="491" t="s">
        <v>70</v>
      </c>
      <c r="R2" s="491"/>
      <c r="S2" s="491"/>
      <c r="T2" s="491"/>
      <c r="U2" s="491"/>
      <c r="V2" s="491"/>
      <c r="W2" s="491"/>
      <c r="X2" s="491"/>
      <c r="Y2" s="491"/>
      <c r="Z2" s="486"/>
      <c r="AA2" s="487"/>
      <c r="AB2" s="487"/>
      <c r="AC2" s="487"/>
      <c r="AD2" s="487"/>
      <c r="AE2" s="487"/>
    </row>
    <row r="3" spans="2:33" ht="58.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04" t="s">
        <v>76</v>
      </c>
      <c r="R3" s="304" t="s">
        <v>77</v>
      </c>
      <c r="S3" s="304" t="s">
        <v>78</v>
      </c>
      <c r="T3" s="304" t="s">
        <v>79</v>
      </c>
      <c r="U3" s="304" t="s">
        <v>80</v>
      </c>
      <c r="V3" s="304" t="s">
        <v>81</v>
      </c>
      <c r="W3" s="304" t="s">
        <v>82</v>
      </c>
      <c r="X3" s="304" t="s">
        <v>83</v>
      </c>
      <c r="Y3" s="304" t="s">
        <v>52</v>
      </c>
      <c r="Z3" s="186" t="s">
        <v>56</v>
      </c>
      <c r="AA3" s="186" t="s">
        <v>58</v>
      </c>
      <c r="AB3" s="186" t="s">
        <v>60</v>
      </c>
      <c r="AC3" s="186" t="s">
        <v>62</v>
      </c>
      <c r="AD3" s="186" t="s">
        <v>64</v>
      </c>
      <c r="AE3" s="186" t="s">
        <v>84</v>
      </c>
    </row>
    <row r="4" spans="2:33" ht="111" customHeight="1" x14ac:dyDescent="0.25">
      <c r="B4" s="203" t="s">
        <v>156</v>
      </c>
      <c r="C4" s="496" t="s">
        <v>436</v>
      </c>
      <c r="D4" s="238" t="s">
        <v>437</v>
      </c>
      <c r="E4" s="236">
        <v>515</v>
      </c>
      <c r="F4" s="243" t="s">
        <v>438</v>
      </c>
      <c r="G4" s="302" t="s">
        <v>439</v>
      </c>
      <c r="H4" s="230" t="s">
        <v>440</v>
      </c>
      <c r="I4" s="230" t="s">
        <v>441</v>
      </c>
      <c r="J4" s="233">
        <v>3</v>
      </c>
      <c r="K4" s="193" t="s">
        <v>101</v>
      </c>
      <c r="L4" s="230" t="s">
        <v>442</v>
      </c>
      <c r="M4" s="303">
        <v>1</v>
      </c>
      <c r="N4" s="232">
        <v>45427</v>
      </c>
      <c r="O4" s="232">
        <v>45657</v>
      </c>
      <c r="P4" s="242"/>
      <c r="Q4" s="385">
        <v>45565</v>
      </c>
      <c r="R4" s="470" t="s">
        <v>443</v>
      </c>
      <c r="S4" s="447">
        <v>0.01</v>
      </c>
      <c r="T4" s="223">
        <f t="shared" ref="T4" si="0">(IF(S4="","",IF(OR($J4=0,$J4="",Q4=""),"",S4/$J4)))</f>
        <v>3.3333333333333335E-3</v>
      </c>
      <c r="U4" s="224">
        <f t="shared" ref="U4" si="1">(IF(OR($M4="",T4=""),"",IF(OR($M4=0,T4=0),0,IF((T4*100%)/$M4&gt;100%,100%,(T4*100%)/$M4))))</f>
        <v>3.3333333333333335E-3</v>
      </c>
      <c r="V4" s="225" t="str">
        <f t="shared" ref="V4" si="2">IF(S4="","",IF(U4&lt;100%, IF(U4&lt;100%, "ALERTA","EN TERMINO"), IF(U4=100%, "OK", "EN TERMINO")))</f>
        <v>ALERTA</v>
      </c>
      <c r="W4" s="455" t="s">
        <v>232</v>
      </c>
      <c r="X4" s="222" t="s">
        <v>430</v>
      </c>
      <c r="Y4" s="388" t="str">
        <f>IF(U4=100%,IF(U4&gt;=100%,"CUMPLIDA","ATENCIÓN"),IF(U4&lt;75%,"ATENCIÓN","EN EJECUCIÓN"))</f>
        <v>ATENCIÓN</v>
      </c>
      <c r="Z4" s="188"/>
      <c r="AA4" s="188"/>
      <c r="AB4" s="407"/>
      <c r="AC4" s="188"/>
      <c r="AD4" s="222" t="s">
        <v>94</v>
      </c>
      <c r="AE4" s="190"/>
      <c r="AF4" s="191" t="s">
        <v>92</v>
      </c>
      <c r="AG4" s="191" t="s">
        <v>93</v>
      </c>
    </row>
    <row r="5" spans="2:33" ht="39.950000000000003" customHeight="1" x14ac:dyDescent="0.2">
      <c r="B5" s="203" t="s">
        <v>156</v>
      </c>
      <c r="C5" s="497"/>
      <c r="D5" s="238" t="s">
        <v>437</v>
      </c>
      <c r="E5" s="194">
        <v>516</v>
      </c>
      <c r="F5" s="243" t="s">
        <v>444</v>
      </c>
      <c r="G5" s="302" t="s">
        <v>445</v>
      </c>
      <c r="H5" s="230" t="s">
        <v>446</v>
      </c>
      <c r="I5" s="230" t="s">
        <v>447</v>
      </c>
      <c r="J5" s="233">
        <v>2</v>
      </c>
      <c r="K5" s="193" t="s">
        <v>101</v>
      </c>
      <c r="L5" s="230" t="s">
        <v>448</v>
      </c>
      <c r="M5" s="303">
        <v>1</v>
      </c>
      <c r="N5" s="232">
        <v>45427</v>
      </c>
      <c r="O5" s="232">
        <v>45657</v>
      </c>
      <c r="P5" s="201"/>
      <c r="Q5" s="385">
        <v>45565</v>
      </c>
      <c r="R5" s="470" t="s">
        <v>449</v>
      </c>
      <c r="S5" s="447">
        <v>0</v>
      </c>
      <c r="T5" s="223">
        <f t="shared" ref="T5:T16" si="3">(IF(S5="","",IF(OR($J5=0,$J5="",Q5=""),"",S5/$J5)))</f>
        <v>0</v>
      </c>
      <c r="U5" s="224">
        <f t="shared" ref="U5:U16" si="4">(IF(OR($M5="",T5=""),"",IF(OR($M5=0,T5=0),0,IF((T5*100%)/$M5&gt;100%,100%,(T5*100%)/$M5))))</f>
        <v>0</v>
      </c>
      <c r="V5" s="225" t="str">
        <f t="shared" ref="V5:V16" si="5">IF(S5="","",IF(U5&lt;100%, IF(U5&lt;100%, "ALERTA","EN TERMINO"), IF(U5=100%, "OK", "EN TERMINO")))</f>
        <v>ALERTA</v>
      </c>
      <c r="W5" s="455" t="s">
        <v>232</v>
      </c>
      <c r="X5" s="222" t="s">
        <v>430</v>
      </c>
      <c r="Y5" s="388" t="str">
        <f t="shared" ref="Y5:Y16" si="6">IF(U5=100%,IF(U5&gt;=100%,"CUMPLIDA","ATENCIÓN"),IF(U5&lt;75%,"ATENCIÓN","EN EJECUCIÓN"))</f>
        <v>ATENCIÓN</v>
      </c>
      <c r="Z5" s="153"/>
      <c r="AA5" s="153"/>
      <c r="AB5" s="153"/>
      <c r="AC5" s="153"/>
      <c r="AD5" s="222" t="s">
        <v>94</v>
      </c>
      <c r="AE5" s="152"/>
    </row>
    <row r="6" spans="2:33" ht="39.950000000000003" customHeight="1" x14ac:dyDescent="0.2">
      <c r="B6" s="203" t="s">
        <v>156</v>
      </c>
      <c r="C6" s="497"/>
      <c r="D6" s="238" t="s">
        <v>437</v>
      </c>
      <c r="E6" s="194">
        <v>517</v>
      </c>
      <c r="F6" s="243" t="s">
        <v>450</v>
      </c>
      <c r="G6" s="302" t="s">
        <v>451</v>
      </c>
      <c r="H6" s="230" t="s">
        <v>452</v>
      </c>
      <c r="I6" s="230" t="s">
        <v>453</v>
      </c>
      <c r="J6" s="233">
        <v>1</v>
      </c>
      <c r="K6" s="193" t="s">
        <v>101</v>
      </c>
      <c r="L6" s="230" t="s">
        <v>454</v>
      </c>
      <c r="M6" s="303">
        <v>1</v>
      </c>
      <c r="N6" s="232">
        <v>45597</v>
      </c>
      <c r="O6" s="232">
        <v>45657</v>
      </c>
      <c r="P6" s="201"/>
      <c r="Q6" s="385">
        <v>45565</v>
      </c>
      <c r="R6" s="470" t="s">
        <v>449</v>
      </c>
      <c r="S6" s="447">
        <v>0</v>
      </c>
      <c r="T6" s="223">
        <f t="shared" si="3"/>
        <v>0</v>
      </c>
      <c r="U6" s="224">
        <f t="shared" si="4"/>
        <v>0</v>
      </c>
      <c r="V6" s="225" t="str">
        <f t="shared" si="5"/>
        <v>ALERTA</v>
      </c>
      <c r="W6" s="455" t="s">
        <v>232</v>
      </c>
      <c r="X6" s="222" t="s">
        <v>430</v>
      </c>
      <c r="Y6" s="388" t="str">
        <f t="shared" si="6"/>
        <v>ATENCIÓN</v>
      </c>
      <c r="Z6" s="153"/>
      <c r="AA6" s="153"/>
      <c r="AB6" s="153"/>
      <c r="AC6" s="153"/>
      <c r="AD6" s="222" t="s">
        <v>94</v>
      </c>
      <c r="AE6" s="152"/>
    </row>
    <row r="7" spans="2:33" ht="39.950000000000003" customHeight="1" x14ac:dyDescent="0.2">
      <c r="B7" s="203" t="s">
        <v>156</v>
      </c>
      <c r="C7" s="497"/>
      <c r="D7" s="238" t="s">
        <v>437</v>
      </c>
      <c r="E7" s="194">
        <v>518</v>
      </c>
      <c r="F7" s="243" t="s">
        <v>455</v>
      </c>
      <c r="G7" s="302" t="s">
        <v>456</v>
      </c>
      <c r="H7" s="230" t="s">
        <v>457</v>
      </c>
      <c r="I7" s="230" t="s">
        <v>458</v>
      </c>
      <c r="J7" s="233">
        <v>2</v>
      </c>
      <c r="K7" s="193" t="s">
        <v>101</v>
      </c>
      <c r="L7" s="230" t="s">
        <v>448</v>
      </c>
      <c r="M7" s="303">
        <v>1</v>
      </c>
      <c r="N7" s="232">
        <v>45427</v>
      </c>
      <c r="O7" s="232">
        <v>45657</v>
      </c>
      <c r="P7" s="201"/>
      <c r="Q7" s="385">
        <v>45565</v>
      </c>
      <c r="R7" s="470" t="s">
        <v>449</v>
      </c>
      <c r="S7" s="222">
        <v>0</v>
      </c>
      <c r="T7" s="223">
        <f t="shared" si="3"/>
        <v>0</v>
      </c>
      <c r="U7" s="224">
        <f t="shared" si="4"/>
        <v>0</v>
      </c>
      <c r="V7" s="225" t="str">
        <f t="shared" si="5"/>
        <v>ALERTA</v>
      </c>
      <c r="W7" s="455" t="s">
        <v>232</v>
      </c>
      <c r="X7" s="222" t="s">
        <v>430</v>
      </c>
      <c r="Y7" s="388" t="str">
        <f t="shared" si="6"/>
        <v>ATENCIÓN</v>
      </c>
      <c r="Z7" s="153"/>
      <c r="AA7" s="153"/>
      <c r="AB7" s="153"/>
      <c r="AC7" s="153"/>
      <c r="AD7" s="222" t="s">
        <v>94</v>
      </c>
      <c r="AE7" s="152"/>
    </row>
    <row r="8" spans="2:33" ht="211.5" customHeight="1" x14ac:dyDescent="0.2">
      <c r="B8" s="203" t="s">
        <v>156</v>
      </c>
      <c r="C8" s="497"/>
      <c r="D8" s="238" t="s">
        <v>437</v>
      </c>
      <c r="E8" s="236">
        <v>519</v>
      </c>
      <c r="F8" s="243" t="s">
        <v>459</v>
      </c>
      <c r="G8" s="302" t="s">
        <v>460</v>
      </c>
      <c r="H8" s="230" t="s">
        <v>461</v>
      </c>
      <c r="I8" s="230" t="s">
        <v>462</v>
      </c>
      <c r="J8" s="233">
        <v>2</v>
      </c>
      <c r="K8" s="193" t="s">
        <v>101</v>
      </c>
      <c r="L8" s="230" t="s">
        <v>448</v>
      </c>
      <c r="M8" s="303">
        <v>1</v>
      </c>
      <c r="N8" s="232">
        <v>45427</v>
      </c>
      <c r="O8" s="232">
        <v>45657</v>
      </c>
      <c r="P8" s="201"/>
      <c r="Q8" s="385">
        <v>45565</v>
      </c>
      <c r="R8" s="470" t="s">
        <v>449</v>
      </c>
      <c r="S8" s="239">
        <v>0</v>
      </c>
      <c r="T8" s="223">
        <f t="shared" si="3"/>
        <v>0</v>
      </c>
      <c r="U8" s="224">
        <f t="shared" si="4"/>
        <v>0</v>
      </c>
      <c r="V8" s="225" t="str">
        <f t="shared" si="5"/>
        <v>ALERTA</v>
      </c>
      <c r="W8" s="408" t="s">
        <v>463</v>
      </c>
      <c r="X8" s="222" t="s">
        <v>879</v>
      </c>
      <c r="Y8" s="388" t="str">
        <f t="shared" si="6"/>
        <v>ATENCIÓN</v>
      </c>
      <c r="Z8" s="153"/>
      <c r="AA8" s="153"/>
      <c r="AB8" s="153"/>
      <c r="AC8" s="153"/>
      <c r="AD8" s="222" t="s">
        <v>94</v>
      </c>
      <c r="AE8" s="152"/>
    </row>
    <row r="9" spans="2:33" ht="156" customHeight="1" x14ac:dyDescent="0.2">
      <c r="B9" s="203" t="s">
        <v>156</v>
      </c>
      <c r="C9" s="497"/>
      <c r="D9" s="238" t="s">
        <v>437</v>
      </c>
      <c r="E9" s="194">
        <v>520</v>
      </c>
      <c r="F9" s="243" t="s">
        <v>464</v>
      </c>
      <c r="G9" s="302" t="s">
        <v>465</v>
      </c>
      <c r="H9" s="230" t="s">
        <v>466</v>
      </c>
      <c r="I9" s="230" t="s">
        <v>467</v>
      </c>
      <c r="J9" s="233">
        <v>2</v>
      </c>
      <c r="K9" s="193" t="s">
        <v>101</v>
      </c>
      <c r="L9" s="230" t="s">
        <v>448</v>
      </c>
      <c r="M9" s="303">
        <v>1</v>
      </c>
      <c r="N9" s="232">
        <v>45427</v>
      </c>
      <c r="O9" s="232">
        <v>45657</v>
      </c>
      <c r="P9" s="201"/>
      <c r="Q9" s="385">
        <v>45565</v>
      </c>
      <c r="R9" s="470" t="s">
        <v>449</v>
      </c>
      <c r="S9" s="465">
        <v>0</v>
      </c>
      <c r="T9" s="223">
        <f t="shared" si="3"/>
        <v>0</v>
      </c>
      <c r="U9" s="224">
        <f t="shared" si="4"/>
        <v>0</v>
      </c>
      <c r="V9" s="225" t="str">
        <f t="shared" si="5"/>
        <v>ALERTA</v>
      </c>
      <c r="W9" s="408" t="s">
        <v>468</v>
      </c>
      <c r="X9" s="222" t="s">
        <v>879</v>
      </c>
      <c r="Y9" s="388" t="str">
        <f t="shared" si="6"/>
        <v>ATENCIÓN</v>
      </c>
      <c r="Z9" s="153"/>
      <c r="AA9" s="153"/>
      <c r="AB9" s="153"/>
      <c r="AC9" s="153"/>
      <c r="AD9" s="222" t="s">
        <v>94</v>
      </c>
      <c r="AE9" s="152"/>
    </row>
    <row r="10" spans="2:33" ht="133.5" customHeight="1" x14ac:dyDescent="0.2">
      <c r="B10" s="203" t="s">
        <v>156</v>
      </c>
      <c r="C10" s="497"/>
      <c r="D10" s="238" t="s">
        <v>437</v>
      </c>
      <c r="E10" s="194">
        <v>521</v>
      </c>
      <c r="F10" s="243" t="s">
        <v>469</v>
      </c>
      <c r="G10" s="302" t="s">
        <v>470</v>
      </c>
      <c r="H10" s="230" t="s">
        <v>471</v>
      </c>
      <c r="I10" s="230" t="s">
        <v>472</v>
      </c>
      <c r="J10" s="233">
        <v>1</v>
      </c>
      <c r="K10" s="193" t="s">
        <v>101</v>
      </c>
      <c r="L10" s="230" t="s">
        <v>448</v>
      </c>
      <c r="M10" s="303">
        <v>1</v>
      </c>
      <c r="N10" s="232">
        <v>45427</v>
      </c>
      <c r="O10" s="232">
        <v>45657</v>
      </c>
      <c r="P10" s="201"/>
      <c r="Q10" s="385">
        <v>45565</v>
      </c>
      <c r="R10" s="470" t="s">
        <v>449</v>
      </c>
      <c r="S10" s="239">
        <v>0</v>
      </c>
      <c r="T10" s="223">
        <v>0</v>
      </c>
      <c r="U10" s="224">
        <f t="shared" si="4"/>
        <v>0</v>
      </c>
      <c r="V10" s="225" t="str">
        <f t="shared" si="5"/>
        <v>ALERTA</v>
      </c>
      <c r="W10" s="408" t="s">
        <v>473</v>
      </c>
      <c r="X10" s="222" t="s">
        <v>879</v>
      </c>
      <c r="Y10" s="388" t="str">
        <f t="shared" si="6"/>
        <v>ATENCIÓN</v>
      </c>
      <c r="Z10" s="153"/>
      <c r="AA10" s="153"/>
      <c r="AB10" s="153"/>
      <c r="AC10" s="153"/>
      <c r="AD10" s="222" t="s">
        <v>94</v>
      </c>
      <c r="AE10" s="152"/>
    </row>
    <row r="11" spans="2:33" ht="136.5" customHeight="1" x14ac:dyDescent="0.2">
      <c r="B11" s="203" t="s">
        <v>156</v>
      </c>
      <c r="C11" s="497"/>
      <c r="D11" s="238" t="s">
        <v>437</v>
      </c>
      <c r="E11" s="194">
        <v>522</v>
      </c>
      <c r="F11" s="243" t="s">
        <v>474</v>
      </c>
      <c r="G11" s="302" t="s">
        <v>475</v>
      </c>
      <c r="H11" s="230" t="s">
        <v>476</v>
      </c>
      <c r="I11" s="230" t="s">
        <v>477</v>
      </c>
      <c r="J11" s="233">
        <v>2</v>
      </c>
      <c r="K11" s="193" t="s">
        <v>101</v>
      </c>
      <c r="L11" s="230" t="s">
        <v>448</v>
      </c>
      <c r="M11" s="303">
        <v>1</v>
      </c>
      <c r="N11" s="232">
        <v>45427</v>
      </c>
      <c r="O11" s="232">
        <v>45657</v>
      </c>
      <c r="P11" s="201"/>
      <c r="Q11" s="385">
        <v>45565</v>
      </c>
      <c r="R11" s="470" t="s">
        <v>478</v>
      </c>
      <c r="S11" s="465">
        <v>0.5</v>
      </c>
      <c r="T11" s="223">
        <f>(IF(S11="","",IF(OR($J11=0,$J11="",Q11=""),"",S11/$J11)))</f>
        <v>0.25</v>
      </c>
      <c r="U11" s="224">
        <f>(IF(OR($M11="",T11=""),"",IF(OR($M11=0,T11=0),0,IF((T11*100%)/$M11&gt;100%,100%,(T11*100%)/$M11))))</f>
        <v>0.25</v>
      </c>
      <c r="V11" s="225" t="str">
        <f>IF(S11="","",IF(U11&lt;100%, IF(U11&lt;100%, "ALERTA","EN TERMINO"), IF(U11=100%, "OK", "EN TERMINO")))</f>
        <v>ALERTA</v>
      </c>
      <c r="W11" s="439" t="s">
        <v>479</v>
      </c>
      <c r="X11" s="222" t="s">
        <v>879</v>
      </c>
      <c r="Y11" s="388" t="str">
        <f t="shared" si="6"/>
        <v>ATENCIÓN</v>
      </c>
      <c r="Z11" s="153"/>
      <c r="AA11" s="153"/>
      <c r="AB11" s="153"/>
      <c r="AC11" s="153"/>
      <c r="AD11" s="222" t="s">
        <v>94</v>
      </c>
      <c r="AE11" s="152"/>
    </row>
    <row r="12" spans="2:33" ht="141" customHeight="1" x14ac:dyDescent="0.2">
      <c r="B12" s="203" t="s">
        <v>156</v>
      </c>
      <c r="C12" s="497"/>
      <c r="D12" s="238" t="s">
        <v>437</v>
      </c>
      <c r="E12" s="236">
        <v>523</v>
      </c>
      <c r="F12" s="243" t="s">
        <v>480</v>
      </c>
      <c r="G12" s="302" t="s">
        <v>481</v>
      </c>
      <c r="H12" s="230" t="s">
        <v>482</v>
      </c>
      <c r="I12" s="230" t="s">
        <v>483</v>
      </c>
      <c r="J12" s="233">
        <v>3</v>
      </c>
      <c r="K12" s="193" t="s">
        <v>101</v>
      </c>
      <c r="L12" s="230" t="s">
        <v>448</v>
      </c>
      <c r="M12" s="303">
        <v>1</v>
      </c>
      <c r="N12" s="232">
        <v>45427</v>
      </c>
      <c r="O12" s="232">
        <v>45657</v>
      </c>
      <c r="P12" s="201"/>
      <c r="Q12" s="385">
        <v>45565</v>
      </c>
      <c r="R12" s="470" t="s">
        <v>449</v>
      </c>
      <c r="S12" s="222">
        <v>0</v>
      </c>
      <c r="T12" s="223">
        <f t="shared" si="3"/>
        <v>0</v>
      </c>
      <c r="U12" s="224">
        <f t="shared" si="4"/>
        <v>0</v>
      </c>
      <c r="V12" s="225" t="str">
        <f t="shared" si="5"/>
        <v>ALERTA</v>
      </c>
      <c r="W12" s="408" t="s">
        <v>429</v>
      </c>
      <c r="X12" s="437" t="s">
        <v>91</v>
      </c>
      <c r="Y12" s="388" t="str">
        <f t="shared" si="6"/>
        <v>ATENCIÓN</v>
      </c>
      <c r="Z12" s="153"/>
      <c r="AA12" s="153"/>
      <c r="AB12" s="153"/>
      <c r="AC12" s="153"/>
      <c r="AD12" s="222" t="s">
        <v>94</v>
      </c>
      <c r="AE12" s="152"/>
    </row>
    <row r="13" spans="2:33" ht="141" customHeight="1" x14ac:dyDescent="0.2">
      <c r="B13" s="203" t="s">
        <v>156</v>
      </c>
      <c r="C13" s="497"/>
      <c r="D13" s="238" t="s">
        <v>437</v>
      </c>
      <c r="E13" s="194">
        <v>524</v>
      </c>
      <c r="F13" s="243" t="s">
        <v>484</v>
      </c>
      <c r="G13" s="302" t="s">
        <v>485</v>
      </c>
      <c r="H13" s="230" t="s">
        <v>486</v>
      </c>
      <c r="I13" s="230" t="s">
        <v>487</v>
      </c>
      <c r="J13" s="233">
        <v>2</v>
      </c>
      <c r="K13" s="193" t="s">
        <v>101</v>
      </c>
      <c r="L13" s="230" t="s">
        <v>448</v>
      </c>
      <c r="M13" s="303">
        <v>1</v>
      </c>
      <c r="N13" s="232">
        <v>45427</v>
      </c>
      <c r="O13" s="232">
        <v>45657</v>
      </c>
      <c r="P13" s="201"/>
      <c r="Q13" s="385">
        <v>45565</v>
      </c>
      <c r="R13" s="470" t="s">
        <v>449</v>
      </c>
      <c r="S13" s="222">
        <v>0</v>
      </c>
      <c r="T13" s="223">
        <f t="shared" si="3"/>
        <v>0</v>
      </c>
      <c r="U13" s="224">
        <f t="shared" si="4"/>
        <v>0</v>
      </c>
      <c r="V13" s="225" t="str">
        <f t="shared" si="5"/>
        <v>ALERTA</v>
      </c>
      <c r="W13" s="408" t="s">
        <v>429</v>
      </c>
      <c r="X13" s="437" t="s">
        <v>91</v>
      </c>
      <c r="Y13" s="388" t="str">
        <f t="shared" si="6"/>
        <v>ATENCIÓN</v>
      </c>
      <c r="Z13" s="153"/>
      <c r="AA13" s="153"/>
      <c r="AB13" s="153"/>
      <c r="AC13" s="153"/>
      <c r="AD13" s="222" t="s">
        <v>94</v>
      </c>
      <c r="AE13" s="152"/>
    </row>
    <row r="14" spans="2:33" ht="141" customHeight="1" x14ac:dyDescent="0.2">
      <c r="B14" s="203" t="s">
        <v>156</v>
      </c>
      <c r="C14" s="497"/>
      <c r="D14" s="238" t="s">
        <v>437</v>
      </c>
      <c r="E14" s="194">
        <v>525</v>
      </c>
      <c r="F14" s="243" t="s">
        <v>488</v>
      </c>
      <c r="G14" s="302" t="s">
        <v>485</v>
      </c>
      <c r="H14" s="230" t="s">
        <v>489</v>
      </c>
      <c r="I14" s="230" t="s">
        <v>487</v>
      </c>
      <c r="J14" s="233">
        <v>2</v>
      </c>
      <c r="K14" s="193" t="s">
        <v>101</v>
      </c>
      <c r="L14" s="230" t="s">
        <v>448</v>
      </c>
      <c r="M14" s="303">
        <v>1</v>
      </c>
      <c r="N14" s="232">
        <v>45427</v>
      </c>
      <c r="O14" s="232">
        <v>45657</v>
      </c>
      <c r="P14" s="201"/>
      <c r="Q14" s="385">
        <v>45565</v>
      </c>
      <c r="R14" s="470" t="s">
        <v>449</v>
      </c>
      <c r="S14" s="222">
        <v>0</v>
      </c>
      <c r="T14" s="223">
        <f t="shared" si="3"/>
        <v>0</v>
      </c>
      <c r="U14" s="224">
        <f t="shared" si="4"/>
        <v>0</v>
      </c>
      <c r="V14" s="225" t="str">
        <f t="shared" si="5"/>
        <v>ALERTA</v>
      </c>
      <c r="W14" s="408" t="s">
        <v>429</v>
      </c>
      <c r="X14" s="437" t="s">
        <v>91</v>
      </c>
      <c r="Y14" s="388" t="str">
        <f t="shared" si="6"/>
        <v>ATENCIÓN</v>
      </c>
      <c r="Z14" s="153"/>
      <c r="AA14" s="153"/>
      <c r="AB14" s="153"/>
      <c r="AC14" s="153"/>
      <c r="AD14" s="222" t="s">
        <v>94</v>
      </c>
      <c r="AE14" s="152"/>
    </row>
    <row r="15" spans="2:33" ht="148.5" customHeight="1" x14ac:dyDescent="0.2">
      <c r="B15" s="203" t="s">
        <v>156</v>
      </c>
      <c r="C15" s="497"/>
      <c r="D15" s="238" t="s">
        <v>437</v>
      </c>
      <c r="E15" s="194">
        <v>526</v>
      </c>
      <c r="F15" s="243" t="s">
        <v>490</v>
      </c>
      <c r="G15" s="302" t="s">
        <v>491</v>
      </c>
      <c r="H15" s="230" t="s">
        <v>492</v>
      </c>
      <c r="I15" s="230" t="s">
        <v>493</v>
      </c>
      <c r="J15" s="233">
        <v>3</v>
      </c>
      <c r="K15" s="193" t="s">
        <v>101</v>
      </c>
      <c r="L15" s="230" t="s">
        <v>448</v>
      </c>
      <c r="M15" s="446">
        <v>1</v>
      </c>
      <c r="N15" s="257">
        <v>45427</v>
      </c>
      <c r="O15" s="257">
        <v>45657</v>
      </c>
      <c r="P15" s="205"/>
      <c r="Q15" s="385">
        <v>45565</v>
      </c>
      <c r="R15" s="470" t="s">
        <v>449</v>
      </c>
      <c r="S15" s="222">
        <v>1</v>
      </c>
      <c r="T15" s="223">
        <f t="shared" si="3"/>
        <v>0.33333333333333331</v>
      </c>
      <c r="U15" s="224">
        <f t="shared" si="4"/>
        <v>0.33333333333333331</v>
      </c>
      <c r="V15" s="225" t="str">
        <f t="shared" si="5"/>
        <v>ALERTA</v>
      </c>
      <c r="W15" s="408" t="s">
        <v>429</v>
      </c>
      <c r="X15" s="437" t="s">
        <v>91</v>
      </c>
      <c r="Y15" s="388" t="str">
        <f t="shared" si="6"/>
        <v>ATENCIÓN</v>
      </c>
      <c r="Z15" s="153"/>
      <c r="AA15" s="153"/>
      <c r="AB15" s="153"/>
      <c r="AC15" s="153"/>
      <c r="AD15" s="222" t="s">
        <v>94</v>
      </c>
      <c r="AE15" s="152"/>
    </row>
    <row r="16" spans="2:33" ht="93.75" customHeight="1" x14ac:dyDescent="0.25">
      <c r="B16" s="203" t="s">
        <v>156</v>
      </c>
      <c r="C16" s="502"/>
      <c r="D16" s="238" t="s">
        <v>437</v>
      </c>
      <c r="E16" s="236">
        <v>527</v>
      </c>
      <c r="F16" s="243" t="s">
        <v>494</v>
      </c>
      <c r="G16" s="302" t="s">
        <v>495</v>
      </c>
      <c r="H16" s="230" t="s">
        <v>496</v>
      </c>
      <c r="I16" s="230" t="s">
        <v>497</v>
      </c>
      <c r="J16" s="233">
        <v>2</v>
      </c>
      <c r="K16" s="193" t="s">
        <v>101</v>
      </c>
      <c r="L16" s="444" t="s">
        <v>448</v>
      </c>
      <c r="M16" s="292">
        <v>1</v>
      </c>
      <c r="N16" s="440">
        <v>45427</v>
      </c>
      <c r="O16" s="440">
        <v>45657</v>
      </c>
      <c r="P16" s="441"/>
      <c r="Q16" s="442">
        <v>45565</v>
      </c>
      <c r="R16" s="470" t="s">
        <v>449</v>
      </c>
      <c r="S16" s="222">
        <v>0</v>
      </c>
      <c r="T16" s="430">
        <f t="shared" si="3"/>
        <v>0</v>
      </c>
      <c r="U16" s="445">
        <f t="shared" si="4"/>
        <v>0</v>
      </c>
      <c r="V16" s="427" t="str">
        <f t="shared" si="5"/>
        <v>ALERTA</v>
      </c>
      <c r="W16" s="302" t="s">
        <v>498</v>
      </c>
      <c r="X16" s="222" t="s">
        <v>499</v>
      </c>
      <c r="Y16" s="388" t="str">
        <f t="shared" si="6"/>
        <v>ATENCIÓN</v>
      </c>
      <c r="Z16" s="222" t="s">
        <v>93</v>
      </c>
      <c r="AA16" s="188" t="s">
        <v>93</v>
      </c>
      <c r="AB16" s="222" t="s">
        <v>500</v>
      </c>
      <c r="AC16" s="188" t="s">
        <v>92</v>
      </c>
      <c r="AD16" s="222" t="s">
        <v>94</v>
      </c>
      <c r="AE16" s="152"/>
    </row>
  </sheetData>
  <mergeCells count="6">
    <mergeCell ref="C4:C16"/>
    <mergeCell ref="B1:F2"/>
    <mergeCell ref="G1:P2"/>
    <mergeCell ref="Q1:Y1"/>
    <mergeCell ref="Z1:AE2"/>
    <mergeCell ref="Q2:Y2"/>
  </mergeCells>
  <conditionalFormatting sqref="V4:V16">
    <cfRule type="containsText" dxfId="226" priority="11" stopIfTrue="1" operator="containsText" text="EN TERMINO">
      <formula>NOT(ISERROR(SEARCH("EN TERMINO",V4)))</formula>
    </cfRule>
    <cfRule type="containsText" priority="12" operator="containsText" text="AMARILLO">
      <formula>NOT(ISERROR(SEARCH("AMARILLO",V4)))</formula>
    </cfRule>
    <cfRule type="containsText" dxfId="225" priority="13" stopIfTrue="1" operator="containsText" text="ALERTA">
      <formula>NOT(ISERROR(SEARCH("ALERTA",V4)))</formula>
    </cfRule>
    <cfRule type="containsText" dxfId="224" priority="14" stopIfTrue="1" operator="containsText" text="OK">
      <formula>NOT(ISERROR(SEARCH("OK",V4)))</formula>
    </cfRule>
    <cfRule type="dataBar" priority="15">
      <dataBar>
        <cfvo type="min"/>
        <cfvo type="max"/>
        <color rgb="FF638EC6"/>
      </dataBar>
    </cfRule>
  </conditionalFormatting>
  <conditionalFormatting sqref="Y4:Y16">
    <cfRule type="containsText" dxfId="223" priority="4" operator="containsText" text="EN EJECUCIÓN">
      <formula>NOT(ISERROR(SEARCH("EN EJECUCIÓN",Y4)))</formula>
    </cfRule>
    <cfRule type="containsText" dxfId="222" priority="6" operator="containsText" text="EN TERMINO">
      <formula>NOT(ISERROR(SEARCH("EN TERMINO",Y4)))</formula>
    </cfRule>
    <cfRule type="containsText" dxfId="221" priority="7" operator="containsText" text="ATENCIÓN">
      <formula>NOT(ISERROR(SEARCH("ATENCIÓN",Y4)))</formula>
    </cfRule>
    <cfRule type="containsText" dxfId="220" priority="8" stopIfTrue="1" operator="containsText" text="PENDIENTE">
      <formula>NOT(ISERROR(SEARCH("PENDIENTE",Y4)))</formula>
    </cfRule>
    <cfRule type="containsText" dxfId="219" priority="9" stopIfTrue="1" operator="containsText" text="INCUMPLIDA">
      <formula>NOT(ISERROR(SEARCH("INCUMPLIDA",Y4)))</formula>
    </cfRule>
    <cfRule type="containsText" dxfId="218" priority="10" stopIfTrue="1" operator="containsText" text="CUMPLIDA">
      <formula>NOT(ISERROR(SEARCH("CUMPLIDA",Y4)))</formula>
    </cfRule>
  </conditionalFormatting>
  <dataValidations count="2">
    <dataValidation type="list" allowBlank="1" showInputMessage="1" showErrorMessage="1" sqref="K4:K16">
      <formula1>"Correctiva, Preventiva, Acción de mejora"</formula1>
    </dataValidation>
    <dataValidation type="list" allowBlank="1" showInputMessage="1" showErrorMessage="1" sqref="Z4:AA4 AA16 AC16">
      <formula1>$AF$4:$AG$4</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B1:AG17"/>
  <sheetViews>
    <sheetView topLeftCell="R4" zoomScale="90" zoomScaleNormal="90" workbookViewId="0">
      <selection activeCell="W4" sqref="W4"/>
    </sheetView>
  </sheetViews>
  <sheetFormatPr baseColWidth="10" defaultColWidth="20.140625" defaultRowHeight="39.950000000000003" customHeight="1" outlineLevelCol="1" x14ac:dyDescent="0.2"/>
  <cols>
    <col min="1" max="1" width="4.140625" style="142" customWidth="1"/>
    <col min="2" max="2" width="15.42578125" style="142" customWidth="1"/>
    <col min="3" max="3" width="18.42578125" style="142" customWidth="1"/>
    <col min="4" max="4" width="16.28515625" style="142" customWidth="1"/>
    <col min="5" max="5" width="12.42578125" style="142" customWidth="1"/>
    <col min="6" max="6" width="38" style="142" customWidth="1"/>
    <col min="7" max="7" width="20.140625" style="142"/>
    <col min="8" max="8" width="20.140625" style="144"/>
    <col min="9" max="16" width="20.140625" style="142"/>
    <col min="17" max="17" width="20.140625" style="143" outlineLevel="1"/>
    <col min="18" max="18" width="31.85546875" style="143" customWidth="1" outlineLevel="1"/>
    <col min="19" max="19" width="29.28515625" style="143" customWidth="1" outlineLevel="1"/>
    <col min="20" max="22" width="20.140625" style="143" outlineLevel="1"/>
    <col min="23" max="23" width="54.4257812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489" t="s">
        <v>6</v>
      </c>
      <c r="C1" s="489"/>
      <c r="D1" s="489"/>
      <c r="E1" s="489"/>
      <c r="F1" s="489"/>
      <c r="G1" s="490" t="s">
        <v>19</v>
      </c>
      <c r="H1" s="490"/>
      <c r="I1" s="490"/>
      <c r="J1" s="490"/>
      <c r="K1" s="490"/>
      <c r="L1" s="490"/>
      <c r="M1" s="490"/>
      <c r="N1" s="490"/>
      <c r="O1" s="490"/>
      <c r="P1" s="490"/>
      <c r="Q1" s="488"/>
      <c r="R1" s="488"/>
      <c r="S1" s="488"/>
      <c r="T1" s="488"/>
      <c r="U1" s="488"/>
      <c r="V1" s="488"/>
      <c r="W1" s="488"/>
      <c r="X1" s="488"/>
      <c r="Y1" s="488"/>
      <c r="Z1" s="484" t="s">
        <v>69</v>
      </c>
      <c r="AA1" s="485"/>
      <c r="AB1" s="485"/>
      <c r="AC1" s="485"/>
      <c r="AD1" s="485"/>
      <c r="AE1" s="485"/>
    </row>
    <row r="2" spans="2:33" ht="18.75" customHeight="1" x14ac:dyDescent="0.25">
      <c r="B2" s="489"/>
      <c r="C2" s="489"/>
      <c r="D2" s="489"/>
      <c r="E2" s="489"/>
      <c r="F2" s="489"/>
      <c r="G2" s="490"/>
      <c r="H2" s="490"/>
      <c r="I2" s="490"/>
      <c r="J2" s="490"/>
      <c r="K2" s="490"/>
      <c r="L2" s="490"/>
      <c r="M2" s="490"/>
      <c r="N2" s="490"/>
      <c r="O2" s="490"/>
      <c r="P2" s="490"/>
      <c r="Q2" s="491" t="s">
        <v>70</v>
      </c>
      <c r="R2" s="491"/>
      <c r="S2" s="491"/>
      <c r="T2" s="491"/>
      <c r="U2" s="491"/>
      <c r="V2" s="491"/>
      <c r="W2" s="491"/>
      <c r="X2" s="491"/>
      <c r="Y2" s="491"/>
      <c r="Z2" s="486"/>
      <c r="AA2" s="487"/>
      <c r="AB2" s="487"/>
      <c r="AC2" s="487"/>
      <c r="AD2" s="487"/>
      <c r="AE2" s="487"/>
    </row>
    <row r="3" spans="2:33" ht="22.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150" t="s">
        <v>76</v>
      </c>
      <c r="R3" s="150" t="s">
        <v>77</v>
      </c>
      <c r="S3" s="150" t="s">
        <v>78</v>
      </c>
      <c r="T3" s="150" t="s">
        <v>79</v>
      </c>
      <c r="U3" s="150" t="s">
        <v>80</v>
      </c>
      <c r="V3" s="150" t="s">
        <v>81</v>
      </c>
      <c r="W3" s="150" t="s">
        <v>82</v>
      </c>
      <c r="X3" s="150" t="s">
        <v>83</v>
      </c>
      <c r="Y3" s="150" t="s">
        <v>52</v>
      </c>
      <c r="Z3" s="186" t="s">
        <v>56</v>
      </c>
      <c r="AA3" s="187" t="s">
        <v>58</v>
      </c>
      <c r="AB3" s="187" t="s">
        <v>60</v>
      </c>
      <c r="AC3" s="187" t="s">
        <v>62</v>
      </c>
      <c r="AD3" s="187" t="s">
        <v>64</v>
      </c>
      <c r="AE3" s="187" t="s">
        <v>84</v>
      </c>
    </row>
    <row r="4" spans="2:33" ht="177.75" customHeight="1" x14ac:dyDescent="0.25">
      <c r="B4" s="203" t="s">
        <v>85</v>
      </c>
      <c r="C4" s="305" t="s">
        <v>501</v>
      </c>
      <c r="D4" s="310" t="s">
        <v>416</v>
      </c>
      <c r="E4" s="248">
        <v>184</v>
      </c>
      <c r="F4" s="311" t="s">
        <v>502</v>
      </c>
      <c r="G4" s="311" t="s">
        <v>503</v>
      </c>
      <c r="H4" s="312" t="s">
        <v>504</v>
      </c>
      <c r="I4" s="265" t="s">
        <v>505</v>
      </c>
      <c r="J4" s="265">
        <v>2</v>
      </c>
      <c r="K4" s="238" t="s">
        <v>274</v>
      </c>
      <c r="L4" s="306" t="s">
        <v>506</v>
      </c>
      <c r="M4" s="268">
        <v>1</v>
      </c>
      <c r="N4" s="307">
        <v>45032</v>
      </c>
      <c r="O4" s="308">
        <v>44846</v>
      </c>
      <c r="P4" s="309">
        <v>45657</v>
      </c>
      <c r="Q4" s="385">
        <v>45565</v>
      </c>
      <c r="R4" s="454" t="s">
        <v>507</v>
      </c>
      <c r="S4" s="222">
        <v>1</v>
      </c>
      <c r="T4" s="223">
        <f t="shared" ref="T4:T5" si="0">(IF(S4="","",IF(OR($J4=0,$J4="",Q4=""),"",S4/$J4)))</f>
        <v>0.5</v>
      </c>
      <c r="U4" s="224">
        <f t="shared" ref="U4:U5" si="1">(IF(OR($M4="",T4=""),"",IF(OR($M4=0,T4=0),0,IF((T4*100%)/$M4&gt;100%,100%,(T4*100%)/$M4))))</f>
        <v>0.5</v>
      </c>
      <c r="V4" s="225" t="str">
        <f t="shared" ref="V4:V5" si="2">IF(S4="","",IF(U4&lt;100%, IF(U4&lt;100%, "ALERTA","EN TERMINO"), IF(U4=100%, "OK", "EN TERMINO")))</f>
        <v>ALERTA</v>
      </c>
      <c r="W4" s="439" t="s">
        <v>508</v>
      </c>
      <c r="X4" s="222" t="s">
        <v>149</v>
      </c>
      <c r="Y4" s="388" t="str">
        <f>IF(U4=100%,IF(U4&gt;=100%,"CUMPLIDA","ATENCIÓN"),IF(U4&lt;75%,"ATENCIÓN","EN EJECUCIÓN"))</f>
        <v>ATENCIÓN</v>
      </c>
      <c r="Z4" s="188"/>
      <c r="AA4" s="188"/>
      <c r="AB4" s="407"/>
      <c r="AC4" s="190"/>
      <c r="AD4" s="222" t="s">
        <v>94</v>
      </c>
      <c r="AE4" s="190"/>
      <c r="AF4" s="191" t="s">
        <v>92</v>
      </c>
      <c r="AG4" s="191" t="s">
        <v>93</v>
      </c>
    </row>
    <row r="5" spans="2:33" ht="110.25" customHeight="1" x14ac:dyDescent="0.2">
      <c r="B5" s="203" t="s">
        <v>85</v>
      </c>
      <c r="C5" s="492" t="s">
        <v>415</v>
      </c>
      <c r="D5" s="310" t="s">
        <v>416</v>
      </c>
      <c r="E5" s="248">
        <v>550</v>
      </c>
      <c r="F5" s="249" t="s">
        <v>509</v>
      </c>
      <c r="G5" s="237" t="s">
        <v>510</v>
      </c>
      <c r="H5" s="237" t="s">
        <v>511</v>
      </c>
      <c r="I5" s="238" t="s">
        <v>512</v>
      </c>
      <c r="J5" s="238">
        <v>1</v>
      </c>
      <c r="K5" s="193" t="s">
        <v>118</v>
      </c>
      <c r="L5" s="237" t="s">
        <v>513</v>
      </c>
      <c r="M5" s="268">
        <v>1</v>
      </c>
      <c r="N5" s="259">
        <v>45519</v>
      </c>
      <c r="O5" s="259">
        <v>45631</v>
      </c>
      <c r="P5" s="152"/>
      <c r="Q5" s="385">
        <v>45565</v>
      </c>
      <c r="R5" s="413" t="s">
        <v>514</v>
      </c>
      <c r="S5" s="239">
        <v>0.4</v>
      </c>
      <c r="T5" s="223">
        <f t="shared" si="0"/>
        <v>0.4</v>
      </c>
      <c r="U5" s="224">
        <f t="shared" si="1"/>
        <v>0.4</v>
      </c>
      <c r="V5" s="225" t="str">
        <f t="shared" si="2"/>
        <v>ALERTA</v>
      </c>
      <c r="W5" s="439" t="s">
        <v>515</v>
      </c>
      <c r="X5" s="222" t="s">
        <v>149</v>
      </c>
      <c r="Y5" s="388" t="str">
        <f>IF(U5=100%,IF(U5&gt;=100%,"CUMPLIDA","ATENCIÓN"),IF(U5&lt;25%,"ATENCIÓN","EN EJECUCIÓN"))</f>
        <v>EN EJECUCIÓN</v>
      </c>
      <c r="Z5" s="153"/>
      <c r="AA5" s="153"/>
      <c r="AB5" s="153"/>
      <c r="AC5" s="153"/>
      <c r="AD5" s="222" t="s">
        <v>94</v>
      </c>
      <c r="AE5" s="152"/>
    </row>
    <row r="6" spans="2:33" ht="72" customHeight="1" x14ac:dyDescent="0.2">
      <c r="B6" s="203" t="s">
        <v>85</v>
      </c>
      <c r="C6" s="492"/>
      <c r="D6" s="310" t="s">
        <v>416</v>
      </c>
      <c r="E6" s="248">
        <v>551</v>
      </c>
      <c r="F6" s="249" t="s">
        <v>516</v>
      </c>
      <c r="G6" s="237" t="s">
        <v>517</v>
      </c>
      <c r="H6" s="345" t="s">
        <v>518</v>
      </c>
      <c r="I6" s="260" t="s">
        <v>519</v>
      </c>
      <c r="J6" s="260">
        <v>3</v>
      </c>
      <c r="K6" s="193" t="s">
        <v>118</v>
      </c>
      <c r="L6" s="238" t="s">
        <v>513</v>
      </c>
      <c r="M6" s="268">
        <v>1</v>
      </c>
      <c r="N6" s="259">
        <v>45597</v>
      </c>
      <c r="O6" s="259">
        <v>45656</v>
      </c>
      <c r="P6" s="152"/>
      <c r="Q6" s="385">
        <v>45565</v>
      </c>
      <c r="R6" s="413" t="s">
        <v>520</v>
      </c>
      <c r="S6" s="222">
        <v>0</v>
      </c>
      <c r="T6" s="223">
        <f t="shared" ref="T6:T17" si="3">(IF(S6="","",IF(OR($J6=0,$J6="",Q6=""),"",S6/$J6)))</f>
        <v>0</v>
      </c>
      <c r="U6" s="224">
        <f t="shared" ref="U6:U17" si="4">(IF(OR($M6="",T6=""),"",IF(OR($M6=0,T6=0),0,IF((T6*100%)/$M6&gt;100%,100%,(T6*100%)/$M6))))</f>
        <v>0</v>
      </c>
      <c r="V6" s="225" t="str">
        <f t="shared" ref="V6:V17" si="5">IF(S6="","",IF(U6&lt;100%, IF(U6&lt;100%, "ALERTA","EN TERMINO"), IF(U6=100%, "OK", "EN TERMINO")))</f>
        <v>ALERTA</v>
      </c>
      <c r="W6" s="439" t="s">
        <v>521</v>
      </c>
      <c r="X6" s="222" t="s">
        <v>149</v>
      </c>
      <c r="Y6" s="388" t="str">
        <f t="shared" ref="Y6:Y17" si="6">IF(U6=100%,IF(U6&gt;=100%,"CUMPLIDA","ATENCIÓN"),IF(U6&lt;25%,"ATENCIÓN","EN EJECUCIÓN"))</f>
        <v>ATENCIÓN</v>
      </c>
      <c r="Z6" s="153"/>
      <c r="AA6" s="153"/>
      <c r="AB6" s="153"/>
      <c r="AC6" s="153"/>
      <c r="AD6" s="222" t="s">
        <v>94</v>
      </c>
      <c r="AE6" s="152"/>
    </row>
    <row r="7" spans="2:33" ht="78.75" customHeight="1" x14ac:dyDescent="0.2">
      <c r="B7" s="203" t="s">
        <v>85</v>
      </c>
      <c r="C7" s="492"/>
      <c r="D7" s="310" t="s">
        <v>416</v>
      </c>
      <c r="E7" s="248">
        <v>552</v>
      </c>
      <c r="F7" s="249" t="s">
        <v>522</v>
      </c>
      <c r="G7" s="238" t="s">
        <v>523</v>
      </c>
      <c r="H7" s="237" t="s">
        <v>524</v>
      </c>
      <c r="I7" s="238" t="s">
        <v>525</v>
      </c>
      <c r="J7" s="238">
        <v>6</v>
      </c>
      <c r="K7" s="193" t="s">
        <v>118</v>
      </c>
      <c r="L7" s="305" t="s">
        <v>526</v>
      </c>
      <c r="M7" s="268">
        <v>1</v>
      </c>
      <c r="N7" s="259">
        <v>45536</v>
      </c>
      <c r="O7" s="259" t="s">
        <v>527</v>
      </c>
      <c r="P7" s="152"/>
      <c r="Q7" s="385">
        <v>45565</v>
      </c>
      <c r="R7" s="413" t="s">
        <v>528</v>
      </c>
      <c r="S7" s="222">
        <v>1</v>
      </c>
      <c r="T7" s="223">
        <f t="shared" si="3"/>
        <v>0.16666666666666666</v>
      </c>
      <c r="U7" s="224">
        <f t="shared" si="4"/>
        <v>0.16666666666666666</v>
      </c>
      <c r="V7" s="225" t="str">
        <f t="shared" si="5"/>
        <v>ALERTA</v>
      </c>
      <c r="W7" s="439" t="s">
        <v>529</v>
      </c>
      <c r="X7" s="222" t="s">
        <v>149</v>
      </c>
      <c r="Y7" s="388" t="str">
        <f t="shared" si="6"/>
        <v>ATENCIÓN</v>
      </c>
      <c r="Z7" s="153"/>
      <c r="AA7" s="153"/>
      <c r="AB7" s="153"/>
      <c r="AC7" s="153"/>
      <c r="AD7" s="222" t="s">
        <v>94</v>
      </c>
      <c r="AE7" s="152"/>
    </row>
    <row r="8" spans="2:33" ht="60" customHeight="1" x14ac:dyDescent="0.2">
      <c r="B8" s="203" t="s">
        <v>85</v>
      </c>
      <c r="C8" s="492"/>
      <c r="D8" s="310" t="s">
        <v>416</v>
      </c>
      <c r="E8" s="248">
        <v>553</v>
      </c>
      <c r="F8" s="249" t="s">
        <v>530</v>
      </c>
      <c r="G8" s="237" t="s">
        <v>531</v>
      </c>
      <c r="H8" s="346" t="s">
        <v>532</v>
      </c>
      <c r="I8" s="348" t="s">
        <v>533</v>
      </c>
      <c r="J8" s="347">
        <v>3</v>
      </c>
      <c r="K8" s="193" t="s">
        <v>118</v>
      </c>
      <c r="L8" s="305" t="s">
        <v>513</v>
      </c>
      <c r="M8" s="268">
        <v>1</v>
      </c>
      <c r="N8" s="259">
        <v>45566</v>
      </c>
      <c r="O8" s="259">
        <v>45736</v>
      </c>
      <c r="P8" s="152"/>
      <c r="Q8" s="385">
        <v>45565</v>
      </c>
      <c r="R8" s="413" t="s">
        <v>534</v>
      </c>
      <c r="S8" s="222">
        <v>0</v>
      </c>
      <c r="T8" s="223">
        <f t="shared" si="3"/>
        <v>0</v>
      </c>
      <c r="U8" s="224">
        <f t="shared" si="4"/>
        <v>0</v>
      </c>
      <c r="V8" s="225" t="str">
        <f t="shared" si="5"/>
        <v>ALERTA</v>
      </c>
      <c r="W8" s="439" t="s">
        <v>521</v>
      </c>
      <c r="X8" s="222" t="s">
        <v>149</v>
      </c>
      <c r="Y8" s="388" t="str">
        <f t="shared" si="6"/>
        <v>ATENCIÓN</v>
      </c>
      <c r="Z8" s="153"/>
      <c r="AA8" s="153"/>
      <c r="AB8" s="153"/>
      <c r="AC8" s="153"/>
      <c r="AD8" s="222" t="s">
        <v>94</v>
      </c>
      <c r="AE8" s="152"/>
    </row>
    <row r="9" spans="2:33" ht="60" customHeight="1" x14ac:dyDescent="0.2">
      <c r="B9" s="203" t="s">
        <v>85</v>
      </c>
      <c r="C9" s="492"/>
      <c r="D9" s="310" t="s">
        <v>416</v>
      </c>
      <c r="E9" s="248">
        <v>554</v>
      </c>
      <c r="F9" s="249" t="s">
        <v>535</v>
      </c>
      <c r="G9" s="237" t="s">
        <v>536</v>
      </c>
      <c r="H9" s="346" t="s">
        <v>537</v>
      </c>
      <c r="I9" s="348" t="s">
        <v>538</v>
      </c>
      <c r="J9" s="348">
        <v>5</v>
      </c>
      <c r="K9" s="193" t="s">
        <v>118</v>
      </c>
      <c r="L9" s="237" t="s">
        <v>539</v>
      </c>
      <c r="M9" s="268">
        <v>1</v>
      </c>
      <c r="N9" s="259">
        <v>45566</v>
      </c>
      <c r="O9" s="307">
        <v>45838</v>
      </c>
      <c r="P9" s="152"/>
      <c r="Q9" s="385">
        <v>45565</v>
      </c>
      <c r="R9" s="413" t="s">
        <v>534</v>
      </c>
      <c r="S9" s="222">
        <v>0</v>
      </c>
      <c r="T9" s="223">
        <f t="shared" si="3"/>
        <v>0</v>
      </c>
      <c r="U9" s="224">
        <f t="shared" si="4"/>
        <v>0</v>
      </c>
      <c r="V9" s="225" t="str">
        <f t="shared" si="5"/>
        <v>ALERTA</v>
      </c>
      <c r="W9" s="439" t="s">
        <v>521</v>
      </c>
      <c r="X9" s="222" t="s">
        <v>149</v>
      </c>
      <c r="Y9" s="388" t="str">
        <f t="shared" si="6"/>
        <v>ATENCIÓN</v>
      </c>
      <c r="Z9" s="153"/>
      <c r="AA9" s="153"/>
      <c r="AB9" s="153"/>
      <c r="AC9" s="153"/>
      <c r="AD9" s="222" t="s">
        <v>94</v>
      </c>
      <c r="AE9" s="152"/>
    </row>
    <row r="10" spans="2:33" ht="75.75" customHeight="1" x14ac:dyDescent="0.2">
      <c r="B10" s="203" t="s">
        <v>85</v>
      </c>
      <c r="C10" s="492"/>
      <c r="D10" s="310" t="s">
        <v>416</v>
      </c>
      <c r="E10" s="248">
        <v>555</v>
      </c>
      <c r="F10" s="249" t="s">
        <v>540</v>
      </c>
      <c r="G10" s="237" t="s">
        <v>541</v>
      </c>
      <c r="H10" s="346" t="s">
        <v>542</v>
      </c>
      <c r="I10" s="348" t="s">
        <v>543</v>
      </c>
      <c r="J10" s="348">
        <v>11</v>
      </c>
      <c r="K10" s="193" t="s">
        <v>118</v>
      </c>
      <c r="L10" s="237" t="s">
        <v>513</v>
      </c>
      <c r="M10" s="268">
        <v>1</v>
      </c>
      <c r="N10" s="259">
        <v>45522</v>
      </c>
      <c r="O10" s="259">
        <v>45626</v>
      </c>
      <c r="P10" s="152"/>
      <c r="Q10" s="385">
        <v>45565</v>
      </c>
      <c r="R10" s="413" t="s">
        <v>544</v>
      </c>
      <c r="S10" s="222">
        <v>0</v>
      </c>
      <c r="T10" s="223">
        <f t="shared" si="3"/>
        <v>0</v>
      </c>
      <c r="U10" s="224">
        <f t="shared" si="4"/>
        <v>0</v>
      </c>
      <c r="V10" s="225" t="str">
        <f t="shared" si="5"/>
        <v>ALERTA</v>
      </c>
      <c r="W10" s="439" t="s">
        <v>521</v>
      </c>
      <c r="X10" s="222" t="s">
        <v>149</v>
      </c>
      <c r="Y10" s="388" t="str">
        <f t="shared" si="6"/>
        <v>ATENCIÓN</v>
      </c>
      <c r="Z10" s="153"/>
      <c r="AA10" s="153"/>
      <c r="AB10" s="153"/>
      <c r="AC10" s="153"/>
      <c r="AD10" s="222" t="s">
        <v>94</v>
      </c>
      <c r="AE10" s="152"/>
    </row>
    <row r="11" spans="2:33" ht="99" customHeight="1" x14ac:dyDescent="0.2">
      <c r="B11" s="203" t="s">
        <v>85</v>
      </c>
      <c r="C11" s="492"/>
      <c r="D11" s="310" t="s">
        <v>416</v>
      </c>
      <c r="E11" s="248">
        <v>556</v>
      </c>
      <c r="F11" s="249" t="s">
        <v>545</v>
      </c>
      <c r="G11" s="237" t="s">
        <v>546</v>
      </c>
      <c r="H11" s="237" t="s">
        <v>547</v>
      </c>
      <c r="I11" s="238" t="s">
        <v>548</v>
      </c>
      <c r="J11" s="238">
        <v>1</v>
      </c>
      <c r="K11" s="193" t="s">
        <v>118</v>
      </c>
      <c r="L11" s="237" t="s">
        <v>513</v>
      </c>
      <c r="M11" s="268">
        <v>1</v>
      </c>
      <c r="N11" s="259">
        <v>45597</v>
      </c>
      <c r="O11" s="259">
        <v>45777</v>
      </c>
      <c r="P11" s="152"/>
      <c r="Q11" s="385">
        <v>45565</v>
      </c>
      <c r="R11" s="413" t="s">
        <v>549</v>
      </c>
      <c r="S11" s="222">
        <v>0</v>
      </c>
      <c r="T11" s="223">
        <f t="shared" si="3"/>
        <v>0</v>
      </c>
      <c r="U11" s="224">
        <f t="shared" si="4"/>
        <v>0</v>
      </c>
      <c r="V11" s="225" t="str">
        <f t="shared" si="5"/>
        <v>ALERTA</v>
      </c>
      <c r="W11" s="439" t="s">
        <v>521</v>
      </c>
      <c r="X11" s="222" t="s">
        <v>149</v>
      </c>
      <c r="Y11" s="388" t="str">
        <f t="shared" si="6"/>
        <v>ATENCIÓN</v>
      </c>
      <c r="Z11" s="153"/>
      <c r="AA11" s="153"/>
      <c r="AB11" s="153"/>
      <c r="AC11" s="153"/>
      <c r="AD11" s="222" t="s">
        <v>94</v>
      </c>
      <c r="AE11" s="152"/>
    </row>
    <row r="12" spans="2:33" ht="84.75" customHeight="1" x14ac:dyDescent="0.2">
      <c r="B12" s="203" t="s">
        <v>85</v>
      </c>
      <c r="C12" s="492"/>
      <c r="D12" s="310" t="s">
        <v>416</v>
      </c>
      <c r="E12" s="248">
        <v>557</v>
      </c>
      <c r="F12" s="249" t="s">
        <v>550</v>
      </c>
      <c r="G12" s="237" t="s">
        <v>546</v>
      </c>
      <c r="H12" s="346" t="s">
        <v>551</v>
      </c>
      <c r="I12" s="348" t="s">
        <v>552</v>
      </c>
      <c r="J12" s="348">
        <v>3</v>
      </c>
      <c r="K12" s="193" t="s">
        <v>118</v>
      </c>
      <c r="L12" s="237" t="s">
        <v>553</v>
      </c>
      <c r="M12" s="268">
        <v>1</v>
      </c>
      <c r="N12" s="259">
        <v>45566</v>
      </c>
      <c r="O12" s="259">
        <v>45746</v>
      </c>
      <c r="P12" s="152"/>
      <c r="Q12" s="385">
        <v>45565</v>
      </c>
      <c r="R12" s="413" t="s">
        <v>534</v>
      </c>
      <c r="S12" s="222">
        <v>0</v>
      </c>
      <c r="T12" s="223">
        <f t="shared" si="3"/>
        <v>0</v>
      </c>
      <c r="U12" s="224">
        <f t="shared" si="4"/>
        <v>0</v>
      </c>
      <c r="V12" s="225" t="str">
        <f t="shared" si="5"/>
        <v>ALERTA</v>
      </c>
      <c r="W12" s="439" t="s">
        <v>521</v>
      </c>
      <c r="X12" s="222" t="s">
        <v>149</v>
      </c>
      <c r="Y12" s="388" t="str">
        <f t="shared" si="6"/>
        <v>ATENCIÓN</v>
      </c>
      <c r="Z12" s="153"/>
      <c r="AA12" s="153"/>
      <c r="AB12" s="153"/>
      <c r="AC12" s="153"/>
      <c r="AD12" s="222" t="s">
        <v>94</v>
      </c>
      <c r="AE12" s="152"/>
    </row>
    <row r="13" spans="2:33" ht="140.25" customHeight="1" x14ac:dyDescent="0.2">
      <c r="B13" s="203" t="s">
        <v>85</v>
      </c>
      <c r="C13" s="492"/>
      <c r="D13" s="310" t="s">
        <v>416</v>
      </c>
      <c r="E13" s="248">
        <v>558</v>
      </c>
      <c r="F13" s="359" t="s">
        <v>417</v>
      </c>
      <c r="G13" s="237" t="s">
        <v>554</v>
      </c>
      <c r="H13" s="346" t="s">
        <v>419</v>
      </c>
      <c r="I13" s="348" t="s">
        <v>420</v>
      </c>
      <c r="J13" s="348">
        <v>1</v>
      </c>
      <c r="K13" s="152" t="s">
        <v>118</v>
      </c>
      <c r="L13" s="346" t="s">
        <v>421</v>
      </c>
      <c r="M13" s="231">
        <v>1</v>
      </c>
      <c r="N13" s="259">
        <v>45536</v>
      </c>
      <c r="O13" s="259">
        <v>45746</v>
      </c>
      <c r="P13" s="152"/>
      <c r="Q13" s="385">
        <v>45565</v>
      </c>
      <c r="R13" s="413" t="s">
        <v>555</v>
      </c>
      <c r="S13" s="239">
        <v>0.1</v>
      </c>
      <c r="T13" s="223">
        <f t="shared" si="3"/>
        <v>0.1</v>
      </c>
      <c r="U13" s="224">
        <f t="shared" si="4"/>
        <v>0.1</v>
      </c>
      <c r="V13" s="225" t="str">
        <f t="shared" si="5"/>
        <v>ALERTA</v>
      </c>
      <c r="W13" s="439" t="s">
        <v>556</v>
      </c>
      <c r="X13" s="222" t="s">
        <v>149</v>
      </c>
      <c r="Y13" s="388" t="str">
        <f t="shared" si="6"/>
        <v>ATENCIÓN</v>
      </c>
      <c r="Z13" s="153"/>
      <c r="AA13" s="153"/>
      <c r="AB13" s="153"/>
      <c r="AC13" s="153"/>
      <c r="AD13" s="222" t="s">
        <v>94</v>
      </c>
      <c r="AE13" s="152"/>
    </row>
    <row r="14" spans="2:33" ht="92.25" customHeight="1" x14ac:dyDescent="0.2">
      <c r="B14" s="203" t="s">
        <v>85</v>
      </c>
      <c r="C14" s="494" t="s">
        <v>105</v>
      </c>
      <c r="D14" s="152"/>
      <c r="E14" s="248">
        <v>577</v>
      </c>
      <c r="F14" s="376" t="s">
        <v>557</v>
      </c>
      <c r="G14" s="152"/>
      <c r="H14" s="302" t="s">
        <v>558</v>
      </c>
      <c r="I14" s="152"/>
      <c r="J14" s="348">
        <v>1</v>
      </c>
      <c r="K14" s="152"/>
      <c r="L14" s="230" t="s">
        <v>559</v>
      </c>
      <c r="M14" s="231">
        <v>1</v>
      </c>
      <c r="N14" s="313">
        <v>45516</v>
      </c>
      <c r="O14" s="313">
        <v>45641</v>
      </c>
      <c r="P14" s="152"/>
      <c r="Q14" s="385">
        <v>45565</v>
      </c>
      <c r="R14" s="413" t="s">
        <v>560</v>
      </c>
      <c r="S14" s="222"/>
      <c r="T14" s="223" t="str">
        <f t="shared" si="3"/>
        <v/>
      </c>
      <c r="U14" s="224" t="str">
        <f t="shared" si="4"/>
        <v/>
      </c>
      <c r="V14" s="225" t="str">
        <f t="shared" si="5"/>
        <v/>
      </c>
      <c r="W14" s="412" t="s">
        <v>877</v>
      </c>
      <c r="X14" s="222" t="s">
        <v>91</v>
      </c>
      <c r="Y14" s="388" t="str">
        <f t="shared" si="6"/>
        <v>EN EJECUCIÓN</v>
      </c>
      <c r="Z14" s="153"/>
      <c r="AA14" s="153"/>
      <c r="AB14" s="153"/>
      <c r="AC14" s="153"/>
      <c r="AD14" s="222" t="s">
        <v>94</v>
      </c>
      <c r="AE14" s="152"/>
    </row>
    <row r="15" spans="2:33" ht="80.25" customHeight="1" x14ac:dyDescent="0.2">
      <c r="B15" s="203" t="s">
        <v>85</v>
      </c>
      <c r="C15" s="495"/>
      <c r="D15" s="152"/>
      <c r="E15" s="248">
        <v>578</v>
      </c>
      <c r="F15" s="376" t="s">
        <v>561</v>
      </c>
      <c r="G15" s="152"/>
      <c r="H15" s="302" t="s">
        <v>562</v>
      </c>
      <c r="I15" s="152"/>
      <c r="J15" s="348">
        <v>1</v>
      </c>
      <c r="K15" s="152"/>
      <c r="L15" s="230" t="s">
        <v>559</v>
      </c>
      <c r="M15" s="231">
        <v>1</v>
      </c>
      <c r="N15" s="313">
        <v>45516</v>
      </c>
      <c r="O15" s="313">
        <v>45657</v>
      </c>
      <c r="P15" s="152"/>
      <c r="Q15" s="385">
        <v>45565</v>
      </c>
      <c r="R15" s="413" t="s">
        <v>563</v>
      </c>
      <c r="S15" s="222"/>
      <c r="T15" s="223" t="str">
        <f t="shared" si="3"/>
        <v/>
      </c>
      <c r="U15" s="224" t="str">
        <f t="shared" si="4"/>
        <v/>
      </c>
      <c r="V15" s="225" t="str">
        <f t="shared" si="5"/>
        <v/>
      </c>
      <c r="W15" s="412" t="s">
        <v>877</v>
      </c>
      <c r="X15" s="222" t="s">
        <v>91</v>
      </c>
      <c r="Y15" s="388" t="str">
        <f t="shared" si="6"/>
        <v>EN EJECUCIÓN</v>
      </c>
      <c r="Z15" s="153"/>
      <c r="AA15" s="153"/>
      <c r="AB15" s="153"/>
      <c r="AC15" s="153"/>
      <c r="AD15" s="222" t="s">
        <v>94</v>
      </c>
      <c r="AE15" s="152"/>
    </row>
    <row r="16" spans="2:33" ht="80.25" customHeight="1" x14ac:dyDescent="0.2">
      <c r="B16" s="203" t="s">
        <v>85</v>
      </c>
      <c r="C16" s="495"/>
      <c r="D16" s="152"/>
      <c r="E16" s="248">
        <v>579</v>
      </c>
      <c r="F16" s="376" t="s">
        <v>564</v>
      </c>
      <c r="G16" s="152"/>
      <c r="H16" s="302" t="s">
        <v>565</v>
      </c>
      <c r="I16" s="152"/>
      <c r="J16" s="348">
        <v>1</v>
      </c>
      <c r="K16" s="152"/>
      <c r="L16" s="230" t="s">
        <v>559</v>
      </c>
      <c r="M16" s="231">
        <v>1</v>
      </c>
      <c r="N16" s="313">
        <v>45516</v>
      </c>
      <c r="O16" s="313">
        <v>45657</v>
      </c>
      <c r="P16" s="152"/>
      <c r="Q16" s="385">
        <v>45565</v>
      </c>
      <c r="R16" s="413" t="s">
        <v>566</v>
      </c>
      <c r="S16" s="222"/>
      <c r="T16" s="223" t="str">
        <f t="shared" si="3"/>
        <v/>
      </c>
      <c r="U16" s="224" t="str">
        <f t="shared" si="4"/>
        <v/>
      </c>
      <c r="V16" s="225" t="str">
        <f t="shared" si="5"/>
        <v/>
      </c>
      <c r="W16" s="412" t="s">
        <v>877</v>
      </c>
      <c r="X16" s="222" t="s">
        <v>91</v>
      </c>
      <c r="Y16" s="388" t="str">
        <f t="shared" si="6"/>
        <v>EN EJECUCIÓN</v>
      </c>
      <c r="Z16" s="153"/>
      <c r="AA16" s="153"/>
      <c r="AB16" s="153"/>
      <c r="AC16" s="153"/>
      <c r="AD16" s="222" t="s">
        <v>94</v>
      </c>
      <c r="AE16" s="152"/>
    </row>
    <row r="17" spans="2:31" ht="162" customHeight="1" x14ac:dyDescent="0.2">
      <c r="B17" s="203" t="s">
        <v>85</v>
      </c>
      <c r="C17" s="498"/>
      <c r="D17" s="152"/>
      <c r="E17" s="248">
        <v>580</v>
      </c>
      <c r="F17" s="376" t="s">
        <v>567</v>
      </c>
      <c r="G17" s="152"/>
      <c r="H17" s="302" t="s">
        <v>568</v>
      </c>
      <c r="I17" s="152"/>
      <c r="J17" s="348">
        <v>1</v>
      </c>
      <c r="K17" s="152"/>
      <c r="L17" s="230" t="s">
        <v>559</v>
      </c>
      <c r="M17" s="231">
        <v>1</v>
      </c>
      <c r="N17" s="313">
        <v>45516</v>
      </c>
      <c r="O17" s="313">
        <v>45657</v>
      </c>
      <c r="P17" s="152"/>
      <c r="Q17" s="389">
        <v>45565</v>
      </c>
      <c r="R17" s="469" t="s">
        <v>569</v>
      </c>
      <c r="S17" s="222">
        <v>0.4</v>
      </c>
      <c r="T17" s="226">
        <f t="shared" si="3"/>
        <v>0.4</v>
      </c>
      <c r="U17" s="227">
        <f t="shared" si="4"/>
        <v>0.4</v>
      </c>
      <c r="V17" s="228" t="str">
        <f t="shared" si="5"/>
        <v>ALERTA</v>
      </c>
      <c r="W17" s="412" t="s">
        <v>878</v>
      </c>
      <c r="X17" s="222" t="s">
        <v>91</v>
      </c>
      <c r="Y17" s="388" t="str">
        <f t="shared" si="6"/>
        <v>EN EJECUCIÓN</v>
      </c>
      <c r="Z17" s="153"/>
      <c r="AA17" s="153"/>
      <c r="AB17" s="153"/>
      <c r="AC17" s="153"/>
      <c r="AD17" s="222" t="s">
        <v>94</v>
      </c>
      <c r="AE17" s="152"/>
    </row>
  </sheetData>
  <mergeCells count="7">
    <mergeCell ref="Z1:AE2"/>
    <mergeCell ref="Q2:Y2"/>
    <mergeCell ref="C14:C17"/>
    <mergeCell ref="C5:C13"/>
    <mergeCell ref="B1:F2"/>
    <mergeCell ref="G1:P2"/>
    <mergeCell ref="Q1:Y1"/>
  </mergeCells>
  <conditionalFormatting sqref="V4">
    <cfRule type="dataBar" priority="27">
      <dataBar>
        <cfvo type="min"/>
        <cfvo type="max"/>
        <color rgb="FF638EC6"/>
      </dataBar>
    </cfRule>
  </conditionalFormatting>
  <conditionalFormatting sqref="V4:V17">
    <cfRule type="containsText" dxfId="217" priority="11" stopIfTrue="1" operator="containsText" text="EN TERMINO">
      <formula>NOT(ISERROR(SEARCH("EN TERMINO",V4)))</formula>
    </cfRule>
    <cfRule type="containsText" priority="12" operator="containsText" text="AMARILLO">
      <formula>NOT(ISERROR(SEARCH("AMARILLO",V4)))</formula>
    </cfRule>
    <cfRule type="containsText" dxfId="216" priority="13" stopIfTrue="1" operator="containsText" text="ALERTA">
      <formula>NOT(ISERROR(SEARCH("ALERTA",V4)))</formula>
    </cfRule>
    <cfRule type="containsText" dxfId="215" priority="14" stopIfTrue="1" operator="containsText" text="OK">
      <formula>NOT(ISERROR(SEARCH("OK",V4)))</formula>
    </cfRule>
  </conditionalFormatting>
  <conditionalFormatting sqref="V5:V17">
    <cfRule type="dataBar" priority="15">
      <dataBar>
        <cfvo type="min"/>
        <cfvo type="max"/>
        <color rgb="FF638EC6"/>
      </dataBar>
    </cfRule>
  </conditionalFormatting>
  <conditionalFormatting sqref="Y4:Y17">
    <cfRule type="containsText" dxfId="214" priority="4" operator="containsText" text="EN EJECUCIÓN">
      <formula>NOT(ISERROR(SEARCH("EN EJECUCIÓN",Y4)))</formula>
    </cfRule>
    <cfRule type="containsText" dxfId="213" priority="6" operator="containsText" text="EN TERMINO">
      <formula>NOT(ISERROR(SEARCH("EN TERMINO",Y4)))</formula>
    </cfRule>
    <cfRule type="containsText" dxfId="212" priority="7" operator="containsText" text="ATENCIÓN">
      <formula>NOT(ISERROR(SEARCH("ATENCIÓN",Y4)))</formula>
    </cfRule>
    <cfRule type="containsText" dxfId="211" priority="8" stopIfTrue="1" operator="containsText" text="PENDIENTE">
      <formula>NOT(ISERROR(SEARCH("PENDIENTE",Y4)))</formula>
    </cfRule>
    <cfRule type="containsText" dxfId="210" priority="9" stopIfTrue="1" operator="containsText" text="INCUMPLIDA">
      <formula>NOT(ISERROR(SEARCH("INCUMPLIDA",Y4)))</formula>
    </cfRule>
    <cfRule type="containsText" dxfId="209" priority="10" stopIfTrue="1" operator="containsText" text="CUMPLIDA">
      <formula>NOT(ISERROR(SEARCH("CUMPLIDA",Y4)))</formula>
    </cfRule>
  </conditionalFormatting>
  <conditionalFormatting sqref="AC4">
    <cfRule type="containsText" dxfId="208" priority="1" operator="containsText" text="cerrada">
      <formula>NOT(ISERROR(SEARCH("cerrada",AC4)))</formula>
    </cfRule>
    <cfRule type="containsText" dxfId="207" priority="2" operator="containsText" text="cerrado">
      <formula>NOT(ISERROR(SEARCH("cerrado",AC4)))</formula>
    </cfRule>
    <cfRule type="containsText" dxfId="206" priority="3" operator="containsText" text="Abierto">
      <formula>NOT(ISERROR(SEARCH("Abierto",AC4)))</formula>
    </cfRule>
  </conditionalFormatting>
  <dataValidations count="3">
    <dataValidation type="list" allowBlank="1" showInputMessage="1" showErrorMessage="1" sqref="Z4:AA4">
      <formula1>$AF$4:$AG$4</formula1>
    </dataValidation>
    <dataValidation type="list" allowBlank="1" showInputMessage="1" showErrorMessage="1" sqref="K4">
      <formula1>#REF!</formula1>
    </dataValidation>
    <dataValidation type="list" allowBlank="1" showInputMessage="1" showErrorMessage="1" sqref="K5:K13">
      <formula1>"Correctiva, Preventiva, Acción de mejora"</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BCBF5C571A14B4FA085071ACD1384B8" ma:contentTypeVersion="13" ma:contentTypeDescription="Crear nuevo documento." ma:contentTypeScope="" ma:versionID="6d39fe2373e76171a25339b267a9bf31">
  <xsd:schema xmlns:xsd="http://www.w3.org/2001/XMLSchema" xmlns:xs="http://www.w3.org/2001/XMLSchema" xmlns:p="http://schemas.microsoft.com/office/2006/metadata/properties" xmlns:ns2="3c659d0a-4ddf-4b6d-8adb-7e386e7c381a" xmlns:ns3="8953493b-b532-4682-bbff-88a69b81f604" targetNamespace="http://schemas.microsoft.com/office/2006/metadata/properties" ma:root="true" ma:fieldsID="a9919817221051a421d04bd3290a9ca7" ns2:_="" ns3:_="">
    <xsd:import namespace="3c659d0a-4ddf-4b6d-8adb-7e386e7c381a"/>
    <xsd:import namespace="8953493b-b532-4682-bbff-88a69b81f60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659d0a-4ddf-4b6d-8adb-7e386e7c3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aaa5c3e5-fae2-43c7-bc24-547b63141e22"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53493b-b532-4682-bbff-88a69b81f604"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2773b70a-90a3-4fb3-9ab6-2b945f12ff6d}" ma:internalName="TaxCatchAll" ma:showField="CatchAllData" ma:web="8953493b-b532-4682-bbff-88a69b81f6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c659d0a-4ddf-4b6d-8adb-7e386e7c381a">
      <Terms xmlns="http://schemas.microsoft.com/office/infopath/2007/PartnerControls"/>
    </lcf76f155ced4ddcb4097134ff3c332f>
    <TaxCatchAll xmlns="8953493b-b532-4682-bbff-88a69b81f60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2621EA-E7E5-45B0-99FB-ACE5776C4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659d0a-4ddf-4b6d-8adb-7e386e7c381a"/>
    <ds:schemaRef ds:uri="8953493b-b532-4682-bbff-88a69b81f6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E5A074-D290-4155-B46E-46E558F9759C}">
  <ds:schemaRefs>
    <ds:schemaRef ds:uri="http://schemas.microsoft.com/office/2006/metadata/properties"/>
    <ds:schemaRef ds:uri="http://schemas.microsoft.com/office/infopath/2007/PartnerControls"/>
    <ds:schemaRef ds:uri="3c659d0a-4ddf-4b6d-8adb-7e386e7c381a"/>
    <ds:schemaRef ds:uri="8953493b-b532-4682-bbff-88a69b81f604"/>
  </ds:schemaRefs>
</ds:datastoreItem>
</file>

<file path=customXml/itemProps3.xml><?xml version="1.0" encoding="utf-8"?>
<ds:datastoreItem xmlns:ds="http://schemas.openxmlformats.org/officeDocument/2006/customXml" ds:itemID="{7D65FD6F-7E04-4A8C-BEEA-F95762F36F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Instructivo</vt:lpstr>
      <vt:lpstr>Secretaría G.</vt:lpstr>
      <vt:lpstr>Hoja1</vt:lpstr>
      <vt:lpstr>Subgerencia C.</vt:lpstr>
      <vt:lpstr>Atención al C.</vt:lpstr>
      <vt:lpstr>Recursos F.</vt:lpstr>
      <vt:lpstr>Talento H.</vt:lpstr>
      <vt:lpstr>Talento H.-SST</vt:lpstr>
      <vt:lpstr>Oficina TIC</vt:lpstr>
      <vt:lpstr>Oficial C.</vt:lpstr>
      <vt:lpstr>U. Financiera</vt:lpstr>
      <vt:lpstr>U. Apuestas</vt:lpstr>
      <vt:lpstr>Dirección O.</vt:lpstr>
      <vt:lpstr>O. Jurídica</vt:lpstr>
      <vt:lpstr>OCDI</vt:lpstr>
      <vt:lpstr>O.A. Planeación</vt:lpstr>
      <vt:lpstr>OCI</vt:lpstr>
      <vt:lpstr>Resultados seguimiento</vt:lpstr>
      <vt:lpstr>Comunicaciones</vt:lpstr>
      <vt:lpstr>O. CI Disciplinario</vt:lpstr>
      <vt:lpstr>Control Interno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del Carmen Bonilla</dc:creator>
  <cp:keywords/>
  <dc:description/>
  <cp:lastModifiedBy>Manuela Hernandez</cp:lastModifiedBy>
  <cp:revision/>
  <dcterms:created xsi:type="dcterms:W3CDTF">2019-01-04T19:58:30Z</dcterms:created>
  <dcterms:modified xsi:type="dcterms:W3CDTF">2024-10-24T19:24:38Z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0x0101002BCBF5C571A14B4FA085071ACD1384B8</vt:lpwstr>
  </property>
</Properties>
</file>